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60" windowWidth="11595" windowHeight="5295" firstSheet="4" activeTab="4"/>
  </bookViews>
  <sheets>
    <sheet name="2014- 9 muni" sheetId="5" state="hidden" r:id="rId1"/>
    <sheet name="2013-2014 (1)" sheetId="3" state="hidden" r:id="rId2"/>
    <sheet name="2012-2013" sheetId="1" state="hidden" r:id="rId3"/>
    <sheet name="Hoja2" sheetId="2" state="hidden" r:id="rId4"/>
    <sheet name="Est. vehicular playa 2018" sheetId="9" r:id="rId5"/>
    <sheet name="Est. vehicular playa 2018 (OBS)" sheetId="11" r:id="rId6"/>
    <sheet name="Hoja1" sheetId="10" r:id="rId7"/>
  </sheets>
  <definedNames>
    <definedName name="_xlnm._FilterDatabase" localSheetId="1" hidden="1">'2013-2014 (1)'!$A$7:$X$50</definedName>
    <definedName name="_xlnm._FilterDatabase" localSheetId="0" hidden="1">'2014- 9 muni'!$A$7:$X$16</definedName>
    <definedName name="_xlnm.Print_Area" localSheetId="2">'2012-2013'!$A$1:$L$58</definedName>
    <definedName name="_xlnm.Print_Area" localSheetId="1">'2013-2014 (1)'!$A$1:$L$51</definedName>
    <definedName name="_xlnm.Print_Area" localSheetId="0">'2014- 9 muni'!$A$1:$L$17</definedName>
    <definedName name="_xlnm.Print_Area" localSheetId="4">'Est. vehicular playa 2018'!$A$1:$P$73</definedName>
    <definedName name="_xlnm.Print_Area" localSheetId="5">'Est. vehicular playa 2018 (OBS)'!$A$1:$R$73</definedName>
  </definedNames>
  <calcPr calcId="145621"/>
</workbook>
</file>

<file path=xl/calcChain.xml><?xml version="1.0" encoding="utf-8"?>
<calcChain xmlns="http://schemas.openxmlformats.org/spreadsheetml/2006/main">
  <c r="E63" i="11" l="1"/>
  <c r="E63" i="9" l="1"/>
  <c r="F25" i="2"/>
  <c r="F21" i="2"/>
  <c r="E25" i="2"/>
  <c r="D25" i="2"/>
  <c r="F24" i="2"/>
  <c r="F23" i="2"/>
  <c r="F22" i="2"/>
  <c r="E17" i="2"/>
  <c r="D17" i="2"/>
  <c r="F7" i="2"/>
  <c r="G7" i="2"/>
  <c r="D7" i="2"/>
  <c r="F14" i="2"/>
  <c r="G14" i="2"/>
  <c r="F16" i="2"/>
  <c r="G16" i="2"/>
  <c r="F15" i="2"/>
  <c r="G15" i="2"/>
  <c r="F13" i="2"/>
  <c r="G13" i="2"/>
  <c r="F5" i="2"/>
  <c r="G5" i="2"/>
  <c r="F6" i="2"/>
  <c r="G6" i="2"/>
  <c r="D4" i="2"/>
  <c r="F4" i="2"/>
  <c r="G4" i="2"/>
  <c r="E7" i="2"/>
  <c r="V16" i="5"/>
  <c r="U16" i="5"/>
  <c r="T16" i="5"/>
  <c r="S16" i="5"/>
  <c r="Q16" i="5"/>
  <c r="L16" i="5"/>
  <c r="V15" i="5"/>
  <c r="U15" i="5"/>
  <c r="T15" i="5"/>
  <c r="S15" i="5"/>
  <c r="Q15" i="5"/>
  <c r="L15" i="5"/>
  <c r="U14" i="5"/>
  <c r="T14" i="5"/>
  <c r="S14" i="5"/>
  <c r="Q14" i="5"/>
  <c r="L14" i="5"/>
  <c r="V13" i="5"/>
  <c r="U13" i="5"/>
  <c r="T13" i="5"/>
  <c r="S13" i="5"/>
  <c r="Q13" i="5"/>
  <c r="L13" i="5"/>
  <c r="V12" i="5"/>
  <c r="U12" i="5"/>
  <c r="T12" i="5"/>
  <c r="S12" i="5"/>
  <c r="Q12" i="5"/>
  <c r="L12" i="5"/>
  <c r="V11" i="5"/>
  <c r="U11" i="5"/>
  <c r="T11" i="5"/>
  <c r="S11" i="5"/>
  <c r="Q11" i="5"/>
  <c r="L11" i="5"/>
  <c r="V10" i="5"/>
  <c r="U10" i="5"/>
  <c r="T10" i="5"/>
  <c r="S10" i="5"/>
  <c r="Q10" i="5"/>
  <c r="L10" i="5"/>
  <c r="U9" i="5"/>
  <c r="T9" i="5"/>
  <c r="S9" i="5"/>
  <c r="Q9" i="5"/>
  <c r="L9" i="5"/>
  <c r="V8" i="5"/>
  <c r="U8" i="5"/>
  <c r="T8" i="5"/>
  <c r="S8" i="5"/>
  <c r="Q8" i="5"/>
  <c r="L8" i="5"/>
  <c r="V48" i="3"/>
  <c r="U48" i="3"/>
  <c r="T48" i="3"/>
  <c r="V45" i="3"/>
  <c r="U45" i="3"/>
  <c r="T45" i="3"/>
  <c r="S45" i="3"/>
  <c r="Q35" i="3"/>
  <c r="R35" i="3"/>
  <c r="L35" i="3"/>
  <c r="V29" i="3"/>
  <c r="U29" i="3"/>
  <c r="T29" i="3"/>
  <c r="S29" i="3"/>
  <c r="L23" i="3"/>
  <c r="V21" i="3"/>
  <c r="U21" i="3"/>
  <c r="T21" i="3"/>
  <c r="S21" i="3"/>
  <c r="U14" i="3"/>
  <c r="T14" i="3"/>
  <c r="S14" i="3"/>
  <c r="L14" i="3"/>
  <c r="Q16" i="3"/>
  <c r="V49" i="3"/>
  <c r="U49" i="3"/>
  <c r="T49" i="3"/>
  <c r="S49" i="3"/>
  <c r="V50" i="3"/>
  <c r="U50" i="3"/>
  <c r="T50" i="3"/>
  <c r="S50" i="3"/>
  <c r="V47" i="3"/>
  <c r="U47" i="3"/>
  <c r="T47" i="3"/>
  <c r="S47" i="3"/>
  <c r="V46" i="3"/>
  <c r="U46" i="3"/>
  <c r="T46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9" i="3"/>
  <c r="V10" i="3"/>
  <c r="V11" i="3"/>
  <c r="V12" i="3"/>
  <c r="V13" i="3"/>
  <c r="U9" i="3"/>
  <c r="U10" i="3"/>
  <c r="U11" i="3"/>
  <c r="U12" i="3"/>
  <c r="U13" i="3"/>
  <c r="T9" i="3"/>
  <c r="T10" i="3"/>
  <c r="T11" i="3"/>
  <c r="T12" i="3"/>
  <c r="T13" i="3"/>
  <c r="S9" i="3"/>
  <c r="S10" i="3"/>
  <c r="S11" i="3"/>
  <c r="S12" i="3"/>
  <c r="S13" i="3"/>
  <c r="V8" i="3"/>
  <c r="U8" i="3"/>
  <c r="T8" i="3"/>
  <c r="S8" i="3"/>
  <c r="Q49" i="3"/>
  <c r="Q47" i="3"/>
  <c r="Q46" i="3"/>
  <c r="Q45" i="3"/>
  <c r="Q41" i="3"/>
  <c r="Q42" i="3"/>
  <c r="Q43" i="3"/>
  <c r="Q44" i="3"/>
  <c r="Q39" i="3"/>
  <c r="Q37" i="3"/>
  <c r="Q34" i="3"/>
  <c r="Q32" i="3"/>
  <c r="Q31" i="3"/>
  <c r="Q30" i="3"/>
  <c r="Q29" i="3"/>
  <c r="Q21" i="3"/>
  <c r="Q24" i="3"/>
  <c r="Q23" i="3"/>
  <c r="Q22" i="3"/>
  <c r="Q19" i="3"/>
  <c r="R19" i="3"/>
  <c r="Q20" i="3"/>
  <c r="Q15" i="3"/>
  <c r="Q14" i="3"/>
  <c r="Q13" i="3"/>
  <c r="Q9" i="3"/>
  <c r="R9" i="3"/>
  <c r="Q10" i="3"/>
  <c r="Q50" i="3"/>
  <c r="L50" i="3"/>
  <c r="Q48" i="3"/>
  <c r="Q17" i="3"/>
  <c r="Q8" i="3"/>
  <c r="Q36" i="3"/>
  <c r="Q38" i="3"/>
  <c r="Q18" i="3"/>
  <c r="Q33" i="3"/>
  <c r="Q12" i="3"/>
  <c r="Q11" i="3"/>
  <c r="Q26" i="3"/>
  <c r="R26" i="3"/>
  <c r="Q27" i="3"/>
  <c r="Q25" i="3"/>
  <c r="Q28" i="3"/>
  <c r="Q4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4" i="3"/>
  <c r="L33" i="3"/>
  <c r="L32" i="3"/>
  <c r="L31" i="3"/>
  <c r="L30" i="3"/>
  <c r="L29" i="3"/>
  <c r="L28" i="3"/>
  <c r="L27" i="3"/>
  <c r="L25" i="3"/>
  <c r="L24" i="3"/>
  <c r="L22" i="3"/>
  <c r="L21" i="3"/>
  <c r="L20" i="3"/>
  <c r="L19" i="3"/>
  <c r="L18" i="3"/>
  <c r="L17" i="3"/>
  <c r="L16" i="3"/>
  <c r="L15" i="3"/>
  <c r="R15" i="3"/>
  <c r="L13" i="3"/>
  <c r="R13" i="3"/>
  <c r="L12" i="3"/>
  <c r="L11" i="3"/>
  <c r="L10" i="3"/>
  <c r="R10" i="3"/>
  <c r="L9" i="3"/>
  <c r="L8" i="3"/>
  <c r="V8" i="1"/>
  <c r="U8" i="1"/>
  <c r="T8" i="1"/>
  <c r="S8" i="1"/>
  <c r="V9" i="1"/>
  <c r="U9" i="1"/>
  <c r="T9" i="1"/>
  <c r="S9" i="1"/>
  <c r="Q9" i="1"/>
  <c r="R9" i="1"/>
  <c r="Q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Q16" i="1"/>
  <c r="R16" i="1"/>
  <c r="Q50" i="1"/>
  <c r="Q49" i="1"/>
  <c r="R49" i="1"/>
  <c r="Q48" i="1"/>
  <c r="R48" i="1"/>
  <c r="Q47" i="1"/>
  <c r="R47" i="1"/>
  <c r="Q46" i="1"/>
  <c r="Q45" i="1"/>
  <c r="R45" i="1"/>
  <c r="Q44" i="1"/>
  <c r="R44" i="1"/>
  <c r="Q43" i="1"/>
  <c r="R43" i="1"/>
  <c r="Q42" i="1"/>
  <c r="Q41" i="1"/>
  <c r="R41" i="1"/>
  <c r="Q40" i="1"/>
  <c r="R40" i="1"/>
  <c r="Q39" i="1"/>
  <c r="R39" i="1"/>
  <c r="Q38" i="1"/>
  <c r="Q37" i="1"/>
  <c r="R37" i="1"/>
  <c r="Q36" i="1"/>
  <c r="R36" i="1"/>
  <c r="Q35" i="1"/>
  <c r="R35" i="1"/>
  <c r="Q34" i="1"/>
  <c r="R34" i="1"/>
  <c r="Q33" i="1"/>
  <c r="R33" i="1"/>
  <c r="Q32" i="1"/>
  <c r="Q31" i="1"/>
  <c r="R31" i="1"/>
  <c r="Q30" i="1"/>
  <c r="R30" i="1"/>
  <c r="Q29" i="1"/>
  <c r="R29" i="1"/>
  <c r="Q28" i="1"/>
  <c r="Q27" i="1"/>
  <c r="R27" i="1"/>
  <c r="Q26" i="1"/>
  <c r="R26" i="1"/>
  <c r="Q25" i="1"/>
  <c r="R25" i="1"/>
  <c r="Q24" i="1"/>
  <c r="Q23" i="1"/>
  <c r="R23" i="1"/>
  <c r="Q22" i="1"/>
  <c r="R22" i="1"/>
  <c r="Q21" i="1"/>
  <c r="R21" i="1"/>
  <c r="Q20" i="1"/>
  <c r="Q19" i="1"/>
  <c r="R19" i="1"/>
  <c r="Q18" i="1"/>
  <c r="R18" i="1"/>
  <c r="Q17" i="1"/>
  <c r="R17" i="1"/>
  <c r="Q15" i="1"/>
  <c r="R15" i="1"/>
  <c r="Q14" i="1"/>
  <c r="R14" i="1"/>
  <c r="Q13" i="1"/>
  <c r="Q12" i="1"/>
  <c r="R12" i="1"/>
  <c r="Q11" i="1"/>
  <c r="R11" i="1"/>
  <c r="Q10" i="1"/>
  <c r="R10" i="1"/>
  <c r="L14" i="1"/>
  <c r="L9" i="1"/>
  <c r="L10" i="1"/>
  <c r="L34" i="1"/>
  <c r="L15" i="1"/>
  <c r="L50" i="1"/>
  <c r="R50" i="1"/>
  <c r="L49" i="1"/>
  <c r="L48" i="1"/>
  <c r="L47" i="1"/>
  <c r="L46" i="1"/>
  <c r="R46" i="1"/>
  <c r="L45" i="1"/>
  <c r="L44" i="1"/>
  <c r="L43" i="1"/>
  <c r="L42" i="1"/>
  <c r="R42" i="1"/>
  <c r="L41" i="1"/>
  <c r="L40" i="1"/>
  <c r="L39" i="1"/>
  <c r="L38" i="1"/>
  <c r="R38" i="1"/>
  <c r="L37" i="1"/>
  <c r="L36" i="1"/>
  <c r="L35" i="1"/>
  <c r="L33" i="1"/>
  <c r="L32" i="1"/>
  <c r="R32" i="1"/>
  <c r="L31" i="1"/>
  <c r="L30" i="1"/>
  <c r="L29" i="1"/>
  <c r="L28" i="1"/>
  <c r="R28" i="1"/>
  <c r="L27" i="1"/>
  <c r="L26" i="1"/>
  <c r="L25" i="1"/>
  <c r="L24" i="1"/>
  <c r="R24" i="1"/>
  <c r="L23" i="1"/>
  <c r="L22" i="1"/>
  <c r="L21" i="1"/>
  <c r="L20" i="1"/>
  <c r="R20" i="1"/>
  <c r="L19" i="1"/>
  <c r="L18" i="1"/>
  <c r="L17" i="1"/>
  <c r="L13" i="1"/>
  <c r="R13" i="1"/>
  <c r="L12" i="1"/>
  <c r="L11" i="1"/>
  <c r="L8" i="1"/>
  <c r="R8" i="1"/>
  <c r="R23" i="3"/>
  <c r="R16" i="3"/>
  <c r="R50" i="3"/>
  <c r="R14" i="3"/>
  <c r="R40" i="3"/>
  <c r="R25" i="3"/>
  <c r="R36" i="3"/>
  <c r="R21" i="3"/>
  <c r="R37" i="3"/>
  <c r="R44" i="3"/>
  <c r="R42" i="3"/>
  <c r="R28" i="3"/>
  <c r="R27" i="3"/>
  <c r="R33" i="3"/>
  <c r="R38" i="3"/>
  <c r="R48" i="3"/>
  <c r="R22" i="3"/>
  <c r="R24" i="3"/>
  <c r="R29" i="3"/>
  <c r="R31" i="3"/>
  <c r="R34" i="3"/>
  <c r="R39" i="3"/>
  <c r="R43" i="3"/>
  <c r="R41" i="3"/>
  <c r="R12" i="3"/>
  <c r="R18" i="3"/>
  <c r="R17" i="3"/>
  <c r="R30" i="3"/>
  <c r="R32" i="3"/>
  <c r="R46" i="3"/>
  <c r="R49" i="3"/>
  <c r="R11" i="3"/>
  <c r="R8" i="3"/>
  <c r="R45" i="3"/>
  <c r="R47" i="3"/>
  <c r="R20" i="3"/>
  <c r="R15" i="5"/>
  <c r="R8" i="5"/>
  <c r="R10" i="5"/>
  <c r="R12" i="5"/>
  <c r="R16" i="5"/>
  <c r="R9" i="5"/>
  <c r="R11" i="5"/>
  <c r="R13" i="5"/>
  <c r="R14" i="5"/>
  <c r="F17" i="2"/>
  <c r="G17" i="2"/>
</calcChain>
</file>

<file path=xl/sharedStrings.xml><?xml version="1.0" encoding="utf-8"?>
<sst xmlns="http://schemas.openxmlformats.org/spreadsheetml/2006/main" count="808" uniqueCount="379">
  <si>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</si>
  <si>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</si>
  <si>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</si>
  <si>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</si>
  <si>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</si>
  <si>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</si>
  <si>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</si>
  <si>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</si>
  <si>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</si>
  <si>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</si>
  <si>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</si>
  <si>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</si>
  <si>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</si>
  <si>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</si>
  <si>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</si>
  <si>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</si>
  <si>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</si>
  <si>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</si>
  <si>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</si>
  <si>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</si>
  <si>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</si>
  <si>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</si>
  <si>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</si>
  <si>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</si>
  <si>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</si>
  <si>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</si>
  <si>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</si>
  <si>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</si>
  <si>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</si>
  <si>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</si>
  <si>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</si>
  <si>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</si>
  <si>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</si>
  <si>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</si>
  <si>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</si>
  <si>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</si>
  <si>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</si>
  <si>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</si>
  <si>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</si>
  <si>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</si>
  <si>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</si>
  <si>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</si>
  <si>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</si>
  <si>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</si>
  <si>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</si>
  <si>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</si>
  <si>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</si>
  <si>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</si>
  <si>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</si>
  <si>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</si>
  <si>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</si>
  <si>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</si>
  <si>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</si>
  <si>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</si>
  <si>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</si>
  <si>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</si>
  <si>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</si>
  <si>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</si>
  <si>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</si>
  <si>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</si>
  <si>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</si>
  <si>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</si>
  <si>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</si>
  <si>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</si>
  <si>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</si>
  <si>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</si>
  <si>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</si>
  <si>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</si>
  <si>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</si>
  <si>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</si>
  <si>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</si>
  <si>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</si>
  <si>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</si>
  <si>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</si>
  <si>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</si>
  <si>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</si>
  <si>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</si>
  <si>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</si>
  <si>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</si>
  <si>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</si>
  <si>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</si>
  <si>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</si>
  <si>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</si>
  <si>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</si>
  <si>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</si>
  <si>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</si>
  <si>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</si>
  <si>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</si>
  <si>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</si>
  <si>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</si>
  <si>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</si>
  <si>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</si>
  <si>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</si>
  <si>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</si>
  <si>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</si>
  <si>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</si>
  <si>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</si>
  <si>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</si>
  <si>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</si>
  <si>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</si>
  <si>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</si>
  <si>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</si>
  <si>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</si>
  <si>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</si>
  <si>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</si>
  <si>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</si>
  <si>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</si>
  <si>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</si>
  <si>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</si>
  <si>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</si>
  <si>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</si>
  <si>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</si>
  <si>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</si>
  <si>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</si>
  <si>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</si>
  <si>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</si>
  <si>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</si>
  <si>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</si>
  <si>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</si>
  <si>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</si>
  <si>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</si>
  <si>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</si>
  <si>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</si>
  <si>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</si>
  <si>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</si>
  <si>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</si>
  <si>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</si>
  <si>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</si>
  <si>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</si>
  <si>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</si>
  <si>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</si>
  <si>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</si>
  <si>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</si>
  <si>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</si>
  <si>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</si>
  <si>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</si>
  <si>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</si>
  <si>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</si>
  <si>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</si>
  <si>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</si>
  <si>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</si>
  <si>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</si>
  <si>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</si>
  <si>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</si>
  <si>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</si>
  <si>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</si>
  <si>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</si>
  <si>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</si>
  <si>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</si>
  <si>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</si>
  <si>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</si>
  <si>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</si>
  <si>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</si>
  <si>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</si>
  <si>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</si>
  <si>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</si>
  <si>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</si>
  <si>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</si>
  <si>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</si>
  <si>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</si>
  <si>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</si>
  <si>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</si>
  <si>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</si>
  <si>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</si>
  <si>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</si>
  <si>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</si>
  <si>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</si>
  <si>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</si>
  <si>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</si>
  <si>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</si>
  <si>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</si>
  <si>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</si>
  <si>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</si>
  <si>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</si>
  <si>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</si>
  <si>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</si>
  <si>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</si>
  <si>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</si>
  <si>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</si>
  <si>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</si>
  <si>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</si>
  <si>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</si>
  <si>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</si>
  <si>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</si>
  <si>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</si>
  <si>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</si>
  <si>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</si>
  <si>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</si>
  <si>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</si>
  <si>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</si>
  <si>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</si>
  <si>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</si>
  <si>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</si>
  <si>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</si>
  <si>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</si>
  <si>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</si>
  <si>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</si>
  <si>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</si>
  <si>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</si>
  <si>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</si>
  <si>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</si>
  <si>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</si>
  <si>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</si>
  <si>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</si>
  <si>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</si>
  <si>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</si>
  <si>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</si>
  <si>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</si>
  <si>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</si>
  <si>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</si>
  <si>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</si>
  <si>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</si>
  <si>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</si>
  <si>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</si>
  <si>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</si>
  <si>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</si>
  <si>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</si>
  <si>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</si>
  <si>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</si>
  <si>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</si>
  <si>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</si>
  <si>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</si>
  <si>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</si>
  <si>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</si>
  <si>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</si>
  <si>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</si>
  <si>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</si>
  <si>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</si>
  <si>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</si>
  <si>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</si>
  <si>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</si>
  <si>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</si>
  <si>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</si>
  <si>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</si>
  <si>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</si>
  <si>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</si>
  <si>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</si>
  <si>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</si>
  <si>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</si>
  <si>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</si>
  <si>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</si>
  <si>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</si>
  <si>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</si>
  <si>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</si>
  <si>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</si>
  <si>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</si>
  <si>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</si>
  <si>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</si>
  <si>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</si>
  <si>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</si>
  <si>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</si>
  <si>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</si>
  <si>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</si>
  <si>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</si>
  <si>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</si>
  <si>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</si>
  <si>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</si>
  <si>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</si>
  <si>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</si>
  <si>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</si>
  <si>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</si>
  <si>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</si>
  <si>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</si>
  <si>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</si>
  <si>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</si>
  <si>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</si>
  <si>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</si>
  <si>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</si>
  <si>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</si>
  <si>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</si>
  <si>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</si>
  <si>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</si>
  <si>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</si>
  <si>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</si>
  <si>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</si>
  <si>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</si>
  <si>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</si>
  <si>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</si>
  <si>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</si>
  <si>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</si>
  <si>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</si>
  <si>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>Fuente:  Expedientes de ratificación presentados por Municipalidades Distritales de la Provincia de Lima</t>
  </si>
  <si>
    <t>Lun-Dom (09:00-17:00)</t>
  </si>
  <si>
    <t>Playa Grande</t>
  </si>
  <si>
    <t>Playa Chica</t>
  </si>
  <si>
    <t>Parqueo 5 (parte Av. Las Ninfas)</t>
  </si>
  <si>
    <t>Lun-Dom (10:00-18:00)</t>
  </si>
  <si>
    <t>Playa El Silencio</t>
  </si>
  <si>
    <t>Playa Naplo</t>
  </si>
  <si>
    <t>Playa San Pedro</t>
  </si>
  <si>
    <t>Playa Los Yuyos</t>
  </si>
  <si>
    <t>Playas Las Sombrillas</t>
  </si>
  <si>
    <t>Playa Hermosa (Playa Hermosa)</t>
  </si>
  <si>
    <t>ESPACIOS</t>
  </si>
  <si>
    <t>ZONAS AUTORIZADAS / HORARIO</t>
  </si>
  <si>
    <t>PERIODO</t>
  </si>
  <si>
    <t>MUNICIPALIDAD DISTRITAL</t>
  </si>
  <si>
    <t>N°</t>
  </si>
  <si>
    <t xml:space="preserve">INFORMACIÓN DE ESTACIONAMIENTO VEHICULAR EN PLAYAS DE DISTRITOS DE LIMA METROPOLITANA </t>
  </si>
  <si>
    <t xml:space="preserve">   </t>
  </si>
  <si>
    <t>Fe de Erratas</t>
  </si>
  <si>
    <t>Villa El salvador</t>
  </si>
  <si>
    <t xml:space="preserve">Calle Malecón Pardo (Playa Hermosa) </t>
  </si>
  <si>
    <t xml:space="preserve">Los Cangrejos (Playa Los Enanos) </t>
  </si>
  <si>
    <t>Calle 2 de Mayo (Playa 18 y Playa Casino Náutico)</t>
  </si>
  <si>
    <t>Calle Loa (Playa 18 y Playa Casino Náutico)</t>
  </si>
  <si>
    <t>Calle Ancón (Playa 18 y Playa Casino Náutico)</t>
  </si>
  <si>
    <t>Calle Abtao (Playa 18 y Playa Casino Náutico)</t>
  </si>
  <si>
    <t>Calle Rímac (Playa 18 y Playa Casino Náutico)</t>
  </si>
  <si>
    <t>Calle Loreto (Playa 18 y Playa Casino Náutico)</t>
  </si>
  <si>
    <t>Calle Paredes Roncal (Playa 18 y Playa Casino Náutico)</t>
  </si>
  <si>
    <t xml:space="preserve">Rotonda Playa Hermosa (Playa Hermosa) </t>
  </si>
  <si>
    <t xml:space="preserve">Las Conchitas 1 (Playa Las Conchitas) </t>
  </si>
  <si>
    <t xml:space="preserve">Las Conchitas 2 (Playa Las Conchitas) </t>
  </si>
  <si>
    <t xml:space="preserve">Pista de Patinaje (Playa Hermosa) </t>
  </si>
  <si>
    <t xml:space="preserve">Chorrillos </t>
  </si>
  <si>
    <t xml:space="preserve">Playas Las Sombrillas, Agua Dulce II y El Faro </t>
  </si>
  <si>
    <t>Lun - Dom. (08:00 - 18:00)</t>
  </si>
  <si>
    <t>Playas La Herradura y Agua Dulce I</t>
  </si>
  <si>
    <t>Lun - Dom. (08:00 - 24:00)</t>
  </si>
  <si>
    <t xml:space="preserve">Playa Agua Dulce II </t>
  </si>
  <si>
    <t>Playa Agua Dulce I</t>
  </si>
  <si>
    <t>Lun-Dom (08:00-18:00)</t>
  </si>
  <si>
    <t xml:space="preserve">Parqueo 1 (entrada del distrito) </t>
  </si>
  <si>
    <t xml:space="preserve">Parqueo 4 (Frente de Terramar) </t>
  </si>
  <si>
    <t>Parqueo 3 (Frente a Comisaría)</t>
  </si>
  <si>
    <t>Parqueo 2 (costado de comisaria)</t>
  </si>
  <si>
    <t>Playa Venecia</t>
  </si>
  <si>
    <t>Playa Barlovento</t>
  </si>
  <si>
    <t>COSTO DEL SERVICIO S/</t>
  </si>
  <si>
    <t>490-MDB</t>
  </si>
  <si>
    <t xml:space="preserve">01/01/2018 - 30/04/2018 y 01/10/2018 - 31/12/2018 </t>
  </si>
  <si>
    <t>Lun-Dom (09:00-00:00)</t>
  </si>
  <si>
    <t>317-MDCH</t>
  </si>
  <si>
    <t>03/12/2017 - 31/03/2018</t>
  </si>
  <si>
    <t>01/04/2018 - 01/12/2018</t>
  </si>
  <si>
    <t>350-2017-ML</t>
  </si>
  <si>
    <t>01/01/2018 - 29/04/2018 y 11/12/2018 - 31/12/2018</t>
  </si>
  <si>
    <t>Lun-Dom(09:00-17:00)</t>
  </si>
  <si>
    <t>Playa Aríca</t>
  </si>
  <si>
    <t>239-2017/MDP</t>
  </si>
  <si>
    <t xml:space="preserve">01/01/2018 - 28/04/2018 y 01/12/2018 - 31/12/2018 </t>
  </si>
  <si>
    <t>360-MDPH</t>
  </si>
  <si>
    <t xml:space="preserve">01/01/2018- 01/04/2018 y 04/12/2018 - 31/12/2018 </t>
  </si>
  <si>
    <t xml:space="preserve">01/01/2018 - 01/04/2018       y 25/12/2018 - 31/12/2018 </t>
  </si>
  <si>
    <t>473-MDSR</t>
  </si>
  <si>
    <t>01/01/2018 - 01/04/2018</t>
  </si>
  <si>
    <t>383-MVES</t>
  </si>
  <si>
    <t>17/12/2017 - 14/04/2018</t>
  </si>
  <si>
    <t>(Periodo 2018)</t>
  </si>
  <si>
    <t>381-2017-MDA</t>
  </si>
  <si>
    <t>26/12/2017 - 30/04/2018</t>
  </si>
  <si>
    <t>Vie-Sab (17:00-22:00)</t>
  </si>
  <si>
    <t>Miramar (Playa Miramar)</t>
  </si>
  <si>
    <t>251-2017-MDSMM</t>
  </si>
  <si>
    <t xml:space="preserve">Playa La Herradura </t>
  </si>
  <si>
    <t>A.C N° 515</t>
  </si>
  <si>
    <t>A.C N° 503</t>
  </si>
  <si>
    <t>A.C N° 501</t>
  </si>
  <si>
    <t>A.C N° 504</t>
  </si>
  <si>
    <t>A.C N° 497</t>
  </si>
  <si>
    <t>A. C. N° 498</t>
  </si>
  <si>
    <t>A.C. N° 500</t>
  </si>
  <si>
    <t>A.C N° 499</t>
  </si>
  <si>
    <t xml:space="preserve"> A.C N° 502</t>
  </si>
  <si>
    <t>TASA POR
 1/2 HORA 
S/</t>
  </si>
  <si>
    <t>Calle 2 de mayo (Playa 18  y Casino Náutico)</t>
  </si>
  <si>
    <t>Playa Grande:</t>
  </si>
  <si>
    <t>Lun-Jue (11:00-18:00)</t>
  </si>
  <si>
    <t>Playa Grande, Playa Chica y Playa Embajadores:</t>
  </si>
  <si>
    <t>Vie-Dom (11:00-18:00)</t>
  </si>
  <si>
    <t>OBSERVACIONES</t>
  </si>
  <si>
    <t>OK</t>
  </si>
  <si>
    <t>El Informe Técnico no guarda correspondencia con su última versión:</t>
  </si>
  <si>
    <t xml:space="preserve">1. En el Cuadro N° 06 no se ha consignado los montos correctos  de </t>
  </si>
  <si>
    <t>los porcentajes.
2. Existe un error en el Anexo N° 02 (E.C)no se ha consignado de manera correcta el porcentaje de cobertura de los costos directos.
3.En el Anexo N° 03 (E.I) los montos no se encuentran debidamente consignados.</t>
  </si>
  <si>
    <t>Playa Los Yuyos
Lun-Dom (09:00-00:00)</t>
  </si>
  <si>
    <t>Fecha:09/01/2018</t>
  </si>
  <si>
    <t xml:space="preserve">01/01/2018 - 01/04/2018 y        25/12/2018 - 31/12/2018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</si>
</sst>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\ _€_-;\-* #,##0.00\ _€_-;_-* &quot;-&quot;??\ _€_-;_-@_-"/>
    <numFmt numFmtId="165" formatCode="dd/mm/yy"/>
    <numFmt numFmtId="166" formatCode="#,##0.00\ \ \ \ \ \ \ \ "/>
    <numFmt numFmtId="167" formatCode="_(* #,##0.00_);_(* \(#,##0.00\);_(&quot;-.-&quot;_);_(@_)"/>
    <numFmt numFmtId="168" formatCode="#,##0.00\ _€"/>
    <numFmt numFmtId="169" formatCode="#,##0.00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sz val="14"/>
      <color indexed="1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99"/>
      <name val="Arial"/>
      <family val="2"/>
    </font>
    <font>
      <b/>
      <sz val="10"/>
      <color rgb="FF00009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165" fontId="4" fillId="6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5" fontId="4" fillId="6" borderId="0" xfId="1" quotePrefix="1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0" fontId="1" fillId="7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5" fontId="4" fillId="7" borderId="0" xfId="1" quotePrefix="1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 vertical="center"/>
    </xf>
    <xf numFmtId="166" fontId="4" fillId="7" borderId="0" xfId="0" applyNumberFormat="1" applyFont="1" applyFill="1" applyBorder="1" applyAlignment="1"/>
    <xf numFmtId="166" fontId="4" fillId="7" borderId="0" xfId="0" applyNumberFormat="1" applyFont="1" applyFill="1" applyBorder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6" borderId="0" xfId="0" applyFill="1" applyAlignment="1">
      <alignment horizontal="center" vertical="center"/>
    </xf>
    <xf numFmtId="0" fontId="0" fillId="6" borderId="0" xfId="0" applyFill="1" applyAlignment="1"/>
    <xf numFmtId="1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 wrapText="1"/>
    </xf>
    <xf numFmtId="4" fontId="0" fillId="6" borderId="0" xfId="0" applyNumberFormat="1" applyFill="1" applyAlignment="1">
      <alignment horizontal="center" vertical="center"/>
    </xf>
    <xf numFmtId="10" fontId="1" fillId="6" borderId="0" xfId="2" applyNumberFormat="1" applyFont="1" applyFill="1" applyAlignment="1"/>
    <xf numFmtId="0" fontId="16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7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6" borderId="0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vertical="center"/>
    </xf>
    <xf numFmtId="165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7" borderId="0" xfId="0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6" borderId="0" xfId="2" applyNumberFormat="1" applyFont="1" applyFill="1" applyAlignment="1"/>
    <xf numFmtId="10" fontId="10" fillId="6" borderId="0" xfId="2" applyNumberFormat="1" applyFont="1" applyFill="1" applyAlignment="1"/>
    <xf numFmtId="0" fontId="10" fillId="6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65" fontId="4" fillId="8" borderId="0" xfId="1" quotePrefix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right"/>
    </xf>
    <xf numFmtId="166" fontId="4" fillId="8" borderId="0" xfId="0" applyNumberFormat="1" applyFont="1" applyFill="1" applyBorder="1" applyAlignment="1">
      <alignment horizontal="center" vertical="center"/>
    </xf>
    <xf numFmtId="10" fontId="1" fillId="8" borderId="0" xfId="2" applyNumberFormat="1" applyFont="1" applyFill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4" fontId="0" fillId="8" borderId="0" xfId="0" applyNumberForma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4" fillId="8" borderId="0" xfId="1" quotePrefix="1" applyNumberFormat="1" applyFont="1" applyFill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9" borderId="3" xfId="2" applyFont="1" applyFill="1" applyBorder="1" applyAlignment="1"/>
    <xf numFmtId="4" fontId="13" fillId="0" borderId="3" xfId="0" applyNumberFormat="1" applyFont="1" applyBorder="1" applyAlignment="1"/>
    <xf numFmtId="0" fontId="15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5" fillId="0" borderId="3" xfId="0" applyNumberFormat="1" applyFont="1" applyBorder="1" applyAlignment="1"/>
    <xf numFmtId="4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/>
    <xf numFmtId="0" fontId="14" fillId="2" borderId="0" xfId="0" applyFont="1" applyFill="1" applyAlignment="1"/>
    <xf numFmtId="0" fontId="4" fillId="6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4" fontId="4" fillId="0" borderId="0" xfId="0" applyNumberFormat="1" applyFont="1" applyFill="1" applyAlignment="1"/>
    <xf numFmtId="4" fontId="4" fillId="6" borderId="0" xfId="0" applyNumberFormat="1" applyFont="1" applyFill="1" applyAlignment="1"/>
    <xf numFmtId="14" fontId="4" fillId="6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 wrapText="1"/>
    </xf>
    <xf numFmtId="0" fontId="17" fillId="10" borderId="0" xfId="0" applyFont="1" applyFill="1" applyAlignment="1">
      <alignment horizontal="left" vertical="center" wrapText="1"/>
    </xf>
    <xf numFmtId="0" fontId="17" fillId="10" borderId="0" xfId="0" applyFont="1" applyFill="1" applyAlignment="1">
      <alignment vertical="top"/>
    </xf>
    <xf numFmtId="0" fontId="17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 wrapText="1"/>
    </xf>
    <xf numFmtId="0" fontId="17" fillId="10" borderId="0" xfId="0" applyFont="1" applyFill="1" applyAlignment="1">
      <alignment horizontal="center"/>
    </xf>
    <xf numFmtId="0" fontId="17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10" borderId="0" xfId="0" applyFont="1" applyFill="1" applyAlignment="1"/>
    <xf numFmtId="0" fontId="17" fillId="0" borderId="0" xfId="0" applyFont="1" applyFill="1" applyAlignment="1">
      <alignment horizontal="left"/>
    </xf>
    <xf numFmtId="0" fontId="17" fillId="10" borderId="4" xfId="0" applyFont="1" applyFill="1" applyBorder="1" applyAlignment="1">
      <alignment horizontal="center" vertical="center"/>
    </xf>
    <xf numFmtId="0" fontId="10" fillId="10" borderId="0" xfId="0" applyFont="1" applyFill="1" applyAlignment="1"/>
    <xf numFmtId="40" fontId="10" fillId="10" borderId="0" xfId="0" applyNumberFormat="1" applyFont="1" applyFill="1" applyAlignment="1"/>
    <xf numFmtId="0" fontId="17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top"/>
    </xf>
    <xf numFmtId="0" fontId="4" fillId="10" borderId="0" xfId="0" applyFont="1" applyFill="1" applyAlignment="1">
      <alignment vertical="top"/>
    </xf>
    <xf numFmtId="0" fontId="10" fillId="10" borderId="0" xfId="0" applyFont="1" applyFill="1" applyAlignment="1">
      <alignment vertical="top"/>
    </xf>
    <xf numFmtId="40" fontId="10" fillId="10" borderId="0" xfId="0" applyNumberFormat="1" applyFont="1" applyFill="1" applyAlignment="1">
      <alignment vertical="top"/>
    </xf>
    <xf numFmtId="0" fontId="10" fillId="0" borderId="0" xfId="0" applyFont="1" applyFill="1" applyAlignment="1"/>
    <xf numFmtId="40" fontId="10" fillId="0" borderId="0" xfId="0" applyNumberFormat="1" applyFont="1" applyFill="1" applyAlignment="1"/>
    <xf numFmtId="0" fontId="17" fillId="0" borderId="0" xfId="0" applyFont="1" applyFill="1" applyAlignment="1">
      <alignment vertical="top"/>
    </xf>
    <xf numFmtId="0" fontId="17" fillId="10" borderId="0" xfId="0" applyFont="1" applyFill="1" applyBorder="1" applyAlignment="1">
      <alignment vertical="top"/>
    </xf>
    <xf numFmtId="0" fontId="17" fillId="10" borderId="0" xfId="0" applyFont="1" applyFill="1" applyBorder="1" applyAlignment="1">
      <alignment vertical="center" wrapText="1"/>
    </xf>
    <xf numFmtId="4" fontId="10" fillId="10" borderId="0" xfId="0" applyNumberFormat="1" applyFont="1" applyFill="1" applyAlignment="1">
      <alignment vertical="top"/>
    </xf>
    <xf numFmtId="4" fontId="10" fillId="10" borderId="0" xfId="0" applyNumberFormat="1" applyFont="1" applyFill="1" applyAlignment="1"/>
    <xf numFmtId="0" fontId="17" fillId="10" borderId="0" xfId="0" applyFont="1" applyFill="1" applyAlignment="1">
      <alignment horizontal="left" vertical="top" wrapText="1"/>
    </xf>
    <xf numFmtId="14" fontId="17" fillId="1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top" wrapText="1"/>
    </xf>
    <xf numFmtId="4" fontId="17" fillId="0" borderId="0" xfId="0" applyNumberFormat="1" applyFont="1" applyFill="1" applyAlignment="1">
      <alignment horizontal="center"/>
    </xf>
    <xf numFmtId="4" fontId="17" fillId="0" borderId="0" xfId="0" applyNumberFormat="1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left" vertical="top" wrapText="1"/>
    </xf>
    <xf numFmtId="169" fontId="17" fillId="10" borderId="0" xfId="0" applyNumberFormat="1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" fontId="17" fillId="1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14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left" vertical="top" wrapText="1"/>
    </xf>
    <xf numFmtId="169" fontId="17" fillId="10" borderId="0" xfId="0" applyNumberFormat="1" applyFont="1" applyFill="1" applyBorder="1" applyAlignment="1">
      <alignment horizontal="center" vertical="center" wrapText="1"/>
    </xf>
    <xf numFmtId="4" fontId="17" fillId="10" borderId="0" xfId="0" applyNumberFormat="1" applyFont="1" applyFill="1" applyAlignment="1">
      <alignment horizontal="center" vertical="center" wrapText="1"/>
    </xf>
    <xf numFmtId="0" fontId="17" fillId="1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7" fillId="10" borderId="0" xfId="0" applyFont="1" applyFill="1" applyAlignment="1">
      <alignment vertical="top" wrapText="1"/>
    </xf>
    <xf numFmtId="0" fontId="17" fillId="10" borderId="0" xfId="0" applyFont="1" applyFill="1" applyAlignment="1">
      <alignment vertical="center" wrapText="1"/>
    </xf>
    <xf numFmtId="4" fontId="17" fillId="10" borderId="0" xfId="0" applyNumberFormat="1" applyFont="1" applyFill="1" applyAlignment="1">
      <alignment vertical="center" wrapText="1"/>
    </xf>
    <xf numFmtId="168" fontId="17" fillId="0" borderId="0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7" fillId="10" borderId="0" xfId="0" applyNumberFormat="1" applyFont="1" applyFill="1" applyAlignment="1">
      <alignment horizontal="center" vertical="center"/>
    </xf>
    <xf numFmtId="0" fontId="17" fillId="10" borderId="0" xfId="0" applyNumberFormat="1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wrapText="1"/>
    </xf>
    <xf numFmtId="168" fontId="17" fillId="10" borderId="0" xfId="0" applyNumberFormat="1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14" fontId="17" fillId="10" borderId="4" xfId="0" applyNumberFormat="1" applyFont="1" applyFill="1" applyBorder="1" applyAlignment="1">
      <alignment horizontal="center" vertical="center" wrapText="1"/>
    </xf>
    <xf numFmtId="14" fontId="17" fillId="10" borderId="0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14" fontId="17" fillId="10" borderId="4" xfId="0" applyNumberFormat="1" applyFont="1" applyFill="1" applyBorder="1" applyAlignment="1">
      <alignment horizontal="center" vertical="center"/>
    </xf>
    <xf numFmtId="14" fontId="17" fillId="10" borderId="0" xfId="0" applyNumberFormat="1" applyFont="1" applyFill="1" applyBorder="1" applyAlignment="1">
      <alignment horizontal="center" vertical="center"/>
    </xf>
    <xf numFmtId="2" fontId="17" fillId="10" borderId="4" xfId="0" applyNumberFormat="1" applyFont="1" applyFill="1" applyBorder="1" applyAlignment="1">
      <alignment horizontal="center" vertical="center"/>
    </xf>
    <xf numFmtId="2" fontId="17" fillId="10" borderId="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0" fontId="17" fillId="10" borderId="0" xfId="0" applyFont="1" applyFill="1" applyBorder="1" applyAlignment="1">
      <alignment horizontal="left" vertical="top" wrapText="1"/>
    </xf>
    <xf numFmtId="0" fontId="18" fillId="1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14" fontId="18" fillId="1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 wrapText="1"/>
    </xf>
    <xf numFmtId="14" fontId="17" fillId="10" borderId="0" xfId="0" applyNumberFormat="1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169" fontId="17" fillId="10" borderId="0" xfId="0" applyNumberFormat="1" applyFont="1" applyFill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 vertical="center"/>
    </xf>
    <xf numFmtId="14" fontId="17" fillId="10" borderId="0" xfId="0" applyNumberFormat="1" applyFont="1" applyFill="1" applyAlignment="1">
      <alignment horizontal="center" vertical="center" wrapText="1"/>
    </xf>
    <xf numFmtId="2" fontId="17" fillId="10" borderId="0" xfId="0" applyNumberFormat="1" applyFont="1" applyFill="1" applyAlignment="1">
      <alignment horizontal="center" vertical="center"/>
    </xf>
    <xf numFmtId="2" fontId="17" fillId="1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/>
    </xf>
    <xf numFmtId="4" fontId="17" fillId="10" borderId="0" xfId="0" applyNumberFormat="1" applyFont="1" applyFill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 wrapText="1"/>
    </xf>
    <xf numFmtId="0" fontId="17" fillId="1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1" fontId="18" fillId="10" borderId="0" xfId="0" applyNumberFormat="1" applyFont="1" applyFill="1" applyAlignment="1">
      <alignment horizontal="center" vertical="center" wrapText="1"/>
    </xf>
    <xf numFmtId="14" fontId="18" fillId="10" borderId="0" xfId="0" applyNumberFormat="1" applyFont="1" applyFill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168" fontId="17" fillId="0" borderId="1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000099"/>
      <color rgb="FF170759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M1" zoomScaleNormal="85" workbookViewId="0">
      <selection sqref="A1:L1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23" ht="15.75" x14ac:dyDescent="0.25">
      <c r="A2" s="268" t="s">
        <v>54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69" t="s">
        <v>1</v>
      </c>
      <c r="B5" s="269" t="s">
        <v>2</v>
      </c>
      <c r="C5" s="269" t="s">
        <v>3</v>
      </c>
      <c r="D5" s="269" t="s">
        <v>4</v>
      </c>
      <c r="E5" s="269" t="s">
        <v>5</v>
      </c>
      <c r="F5" s="269" t="s">
        <v>6</v>
      </c>
      <c r="G5" s="269" t="s">
        <v>7</v>
      </c>
      <c r="H5" s="266" t="s">
        <v>151</v>
      </c>
      <c r="I5" s="266"/>
      <c r="J5" s="266"/>
      <c r="K5" s="266"/>
      <c r="L5" s="266"/>
      <c r="M5" s="266" t="s">
        <v>154</v>
      </c>
      <c r="N5" s="266"/>
      <c r="O5" s="266"/>
      <c r="P5" s="266"/>
      <c r="Q5" s="266"/>
      <c r="R5" s="266" t="s">
        <v>260</v>
      </c>
      <c r="S5" s="266"/>
      <c r="T5" s="266"/>
      <c r="U5" s="266"/>
      <c r="V5" s="266"/>
    </row>
    <row r="6" spans="1:23" ht="39" customHeight="1" thickBot="1" x14ac:dyDescent="0.25">
      <c r="A6" s="270"/>
      <c r="B6" s="270"/>
      <c r="C6" s="270"/>
      <c r="D6" s="270"/>
      <c r="E6" s="270"/>
      <c r="F6" s="270"/>
      <c r="G6" s="270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 x14ac:dyDescent="0.2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 x14ac:dyDescent="0.2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 x14ac:dyDescent="0.2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 x14ac:dyDescent="0.2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 x14ac:dyDescent="0.2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 x14ac:dyDescent="0.2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 x14ac:dyDescent="0.2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 x14ac:dyDescent="0.2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 x14ac:dyDescent="0.2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 x14ac:dyDescent="0.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 x14ac:dyDescent="0.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 x14ac:dyDescent="0.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 x14ac:dyDescent="0.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 x14ac:dyDescent="0.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85" workbookViewId="0">
      <selection activeCell="M5" sqref="A5:IV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23" ht="15.75" x14ac:dyDescent="0.25">
      <c r="A2" s="268" t="s">
        <v>54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69" t="s">
        <v>1</v>
      </c>
      <c r="B5" s="269" t="s">
        <v>2</v>
      </c>
      <c r="C5" s="269" t="s">
        <v>3</v>
      </c>
      <c r="D5" s="269" t="s">
        <v>4</v>
      </c>
      <c r="E5" s="269" t="s">
        <v>5</v>
      </c>
      <c r="F5" s="269" t="s">
        <v>6</v>
      </c>
      <c r="G5" s="269" t="s">
        <v>7</v>
      </c>
      <c r="H5" s="266" t="s">
        <v>151</v>
      </c>
      <c r="I5" s="266"/>
      <c r="J5" s="266"/>
      <c r="K5" s="266"/>
      <c r="L5" s="266"/>
      <c r="M5" s="266" t="s">
        <v>154</v>
      </c>
      <c r="N5" s="266"/>
      <c r="O5" s="266"/>
      <c r="P5" s="266"/>
      <c r="Q5" s="266"/>
      <c r="R5" s="266" t="s">
        <v>260</v>
      </c>
      <c r="S5" s="266"/>
      <c r="T5" s="266"/>
      <c r="U5" s="266"/>
      <c r="V5" s="266"/>
    </row>
    <row r="6" spans="1:23" ht="39" customHeight="1" thickBot="1" x14ac:dyDescent="0.25">
      <c r="A6" s="270"/>
      <c r="B6" s="270"/>
      <c r="C6" s="270"/>
      <c r="D6" s="270"/>
      <c r="E6" s="270"/>
      <c r="F6" s="270"/>
      <c r="G6" s="270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 x14ac:dyDescent="0.2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 x14ac:dyDescent="0.2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 x14ac:dyDescent="0.2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 x14ac:dyDescent="0.2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 x14ac:dyDescent="0.2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 x14ac:dyDescent="0.2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 x14ac:dyDescent="0.2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 x14ac:dyDescent="0.2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 x14ac:dyDescent="0.2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 x14ac:dyDescent="0.2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 x14ac:dyDescent="0.2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 x14ac:dyDescent="0.2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 x14ac:dyDescent="0.2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 x14ac:dyDescent="0.2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 x14ac:dyDescent="0.2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 x14ac:dyDescent="0.2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 x14ac:dyDescent="0.2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 x14ac:dyDescent="0.2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 x14ac:dyDescent="0.2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 x14ac:dyDescent="0.2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 x14ac:dyDescent="0.2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 x14ac:dyDescent="0.2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 x14ac:dyDescent="0.2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 x14ac:dyDescent="0.2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 x14ac:dyDescent="0.2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 x14ac:dyDescent="0.2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 x14ac:dyDescent="0.2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 x14ac:dyDescent="0.2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 x14ac:dyDescent="0.2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 x14ac:dyDescent="0.2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 x14ac:dyDescent="0.2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 x14ac:dyDescent="0.2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 x14ac:dyDescent="0.2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 x14ac:dyDescent="0.2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 x14ac:dyDescent="0.2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 x14ac:dyDescent="0.2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 x14ac:dyDescent="0.2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 x14ac:dyDescent="0.2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 x14ac:dyDescent="0.2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 x14ac:dyDescent="0.2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 x14ac:dyDescent="0.2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 x14ac:dyDescent="0.2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 x14ac:dyDescent="0.2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 x14ac:dyDescent="0.2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 x14ac:dyDescent="0.2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 x14ac:dyDescent="0.2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 x14ac:dyDescent="0.2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 x14ac:dyDescent="0.2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 x14ac:dyDescent="0.2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B1" zoomScaleNormal="85" workbookViewId="0">
      <selection activeCell="C44" sqref="C44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22" ht="15.75" x14ac:dyDescent="0.25">
      <c r="A2" s="268" t="s">
        <v>54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 x14ac:dyDescent="0.2">
      <c r="A5" s="269" t="s">
        <v>1</v>
      </c>
      <c r="B5" s="269" t="s">
        <v>2</v>
      </c>
      <c r="C5" s="269" t="s">
        <v>3</v>
      </c>
      <c r="D5" s="269" t="s">
        <v>4</v>
      </c>
      <c r="E5" s="269" t="s">
        <v>5</v>
      </c>
      <c r="F5" s="269" t="s">
        <v>6</v>
      </c>
      <c r="G5" s="269" t="s">
        <v>7</v>
      </c>
      <c r="H5" s="266" t="s">
        <v>150</v>
      </c>
      <c r="I5" s="266"/>
      <c r="J5" s="266"/>
      <c r="K5" s="266"/>
      <c r="L5" s="266"/>
      <c r="M5" s="266" t="s">
        <v>151</v>
      </c>
      <c r="N5" s="266"/>
      <c r="O5" s="266"/>
      <c r="P5" s="266"/>
      <c r="Q5" s="266"/>
      <c r="R5" s="266" t="s">
        <v>152</v>
      </c>
      <c r="S5" s="266"/>
      <c r="T5" s="266"/>
      <c r="U5" s="266"/>
      <c r="V5" s="266"/>
    </row>
    <row r="6" spans="1:22" ht="39" customHeight="1" thickBot="1" x14ac:dyDescent="0.25">
      <c r="A6" s="270"/>
      <c r="B6" s="270"/>
      <c r="C6" s="270"/>
      <c r="D6" s="270"/>
      <c r="E6" s="270"/>
      <c r="F6" s="270"/>
      <c r="G6" s="270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 x14ac:dyDescent="0.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 x14ac:dyDescent="0.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 x14ac:dyDescent="0.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 x14ac:dyDescent="0.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 x14ac:dyDescent="0.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 x14ac:dyDescent="0.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 x14ac:dyDescent="0.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 x14ac:dyDescent="0.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 x14ac:dyDescent="0.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 x14ac:dyDescent="0.2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 x14ac:dyDescent="0.2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 x14ac:dyDescent="0.2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 x14ac:dyDescent="0.2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 x14ac:dyDescent="0.2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 x14ac:dyDescent="0.2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 x14ac:dyDescent="0.2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 x14ac:dyDescent="0.2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 x14ac:dyDescent="0.2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 x14ac:dyDescent="0.2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 x14ac:dyDescent="0.2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 x14ac:dyDescent="0.2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 x14ac:dyDescent="0.2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 x14ac:dyDescent="0.2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 x14ac:dyDescent="0.2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 x14ac:dyDescent="0.2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 x14ac:dyDescent="0.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 x14ac:dyDescent="0.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 x14ac:dyDescent="0.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 x14ac:dyDescent="0.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 x14ac:dyDescent="0.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 x14ac:dyDescent="0.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 x14ac:dyDescent="0.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 x14ac:dyDescent="0.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 x14ac:dyDescent="0.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 x14ac:dyDescent="0.2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 x14ac:dyDescent="0.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 x14ac:dyDescent="0.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 x14ac:dyDescent="0.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 x14ac:dyDescent="0.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 x14ac:dyDescent="0.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 x14ac:dyDescent="0.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 x14ac:dyDescent="0.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 x14ac:dyDescent="0.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 x14ac:dyDescent="0.3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 x14ac:dyDescent="0.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 x14ac:dyDescent="0.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 x14ac:dyDescent="0.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 x14ac:dyDescent="0.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workbookViewId="0">
      <selection activeCell="E28" sqref="E28"/>
    </sheetView>
  </sheetViews>
  <sheetFormatPr baseColWidth="10" defaultRowHeight="12.75" x14ac:dyDescent="0.2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 x14ac:dyDescent="0.2">
      <c r="D1" s="86" t="s">
        <v>268</v>
      </c>
    </row>
    <row r="3" spans="3:7" x14ac:dyDescent="0.2">
      <c r="C3" s="182"/>
      <c r="D3" s="183" t="s">
        <v>266</v>
      </c>
      <c r="E3" s="183" t="s">
        <v>267</v>
      </c>
      <c r="F3" s="183" t="s">
        <v>264</v>
      </c>
      <c r="G3" s="183" t="s">
        <v>265</v>
      </c>
    </row>
    <row r="4" spans="3:7" x14ac:dyDescent="0.2">
      <c r="C4" s="183" t="s">
        <v>261</v>
      </c>
      <c r="D4" s="184">
        <f>609341.9+3314619.58</f>
        <v>3923961.48</v>
      </c>
      <c r="E4" s="184">
        <v>2384260.81</v>
      </c>
      <c r="F4" s="186">
        <f>+E4/D4</f>
        <v>0.60761575314954419</v>
      </c>
      <c r="G4" s="185">
        <f>1-F4</f>
        <v>0.39238424685045581</v>
      </c>
    </row>
    <row r="5" spans="3:7" x14ac:dyDescent="0.2">
      <c r="C5" s="183" t="s">
        <v>262</v>
      </c>
      <c r="D5" s="184">
        <v>982046.11</v>
      </c>
      <c r="E5" s="184">
        <v>488001.89</v>
      </c>
      <c r="F5" s="186">
        <f>+E5/D5</f>
        <v>0.4969236016830208</v>
      </c>
      <c r="G5" s="185">
        <f>1-F5</f>
        <v>0.50307639831697926</v>
      </c>
    </row>
    <row r="6" spans="3:7" x14ac:dyDescent="0.2">
      <c r="C6" s="183" t="s">
        <v>263</v>
      </c>
      <c r="D6" s="184">
        <v>1973114.19</v>
      </c>
      <c r="E6" s="184">
        <v>1074345.57</v>
      </c>
      <c r="F6" s="186">
        <f>+E6/D6</f>
        <v>0.54449234385162482</v>
      </c>
      <c r="G6" s="185">
        <f>1-F6</f>
        <v>0.45550765614837518</v>
      </c>
    </row>
    <row r="7" spans="3:7" x14ac:dyDescent="0.2">
      <c r="C7" s="182"/>
      <c r="D7" s="184">
        <f>SUM(D4:D6)</f>
        <v>6879121.7799999993</v>
      </c>
      <c r="E7" s="184">
        <f>SUM(E4:E6)</f>
        <v>3946608.2700000005</v>
      </c>
      <c r="F7" s="186">
        <f>+E7/D7</f>
        <v>0.5737081558105519</v>
      </c>
      <c r="G7" s="185">
        <f>1-F7</f>
        <v>0.4262918441894481</v>
      </c>
    </row>
    <row r="11" spans="3:7" x14ac:dyDescent="0.2">
      <c r="D11" s="86" t="s">
        <v>269</v>
      </c>
    </row>
    <row r="12" spans="3:7" x14ac:dyDescent="0.2">
      <c r="C12" s="182"/>
      <c r="D12" s="183" t="s">
        <v>266</v>
      </c>
      <c r="E12" s="183" t="s">
        <v>267</v>
      </c>
      <c r="F12" s="183" t="s">
        <v>264</v>
      </c>
      <c r="G12" s="183" t="s">
        <v>265</v>
      </c>
    </row>
    <row r="13" spans="3:7" x14ac:dyDescent="0.2">
      <c r="C13" s="183" t="s">
        <v>270</v>
      </c>
      <c r="D13" s="184">
        <v>841813.2</v>
      </c>
      <c r="E13" s="184">
        <v>399088.96</v>
      </c>
      <c r="F13" s="186">
        <f>+E13/D13</f>
        <v>0.47408256368515017</v>
      </c>
      <c r="G13" s="185">
        <f>1-F13</f>
        <v>0.52591743631484977</v>
      </c>
    </row>
    <row r="14" spans="3:7" x14ac:dyDescent="0.2">
      <c r="C14" s="183" t="s">
        <v>271</v>
      </c>
      <c r="D14" s="184">
        <v>14053889.800000001</v>
      </c>
      <c r="E14" s="184">
        <v>7768841.7300000004</v>
      </c>
      <c r="F14" s="186">
        <f>+E14/D14</f>
        <v>0.552789429870156</v>
      </c>
      <c r="G14" s="185">
        <f>1-F14</f>
        <v>0.447210570129844</v>
      </c>
    </row>
    <row r="15" spans="3:7" x14ac:dyDescent="0.2">
      <c r="C15" s="183" t="s">
        <v>262</v>
      </c>
      <c r="D15" s="184">
        <v>4818828.5199999996</v>
      </c>
      <c r="E15" s="184">
        <v>2080186.28</v>
      </c>
      <c r="F15" s="186">
        <f>+E15/D15</f>
        <v>0.43167883467245693</v>
      </c>
      <c r="G15" s="185">
        <f>1-F15</f>
        <v>0.56832116532754307</v>
      </c>
    </row>
    <row r="16" spans="3:7" x14ac:dyDescent="0.2">
      <c r="C16" s="183" t="s">
        <v>263</v>
      </c>
      <c r="D16" s="184">
        <v>4311491.47</v>
      </c>
      <c r="E16" s="184">
        <v>1860531.35</v>
      </c>
      <c r="F16" s="186">
        <f>+E16/D16</f>
        <v>0.43152847754561374</v>
      </c>
      <c r="G16" s="185">
        <f>1-F16</f>
        <v>0.56847152245438626</v>
      </c>
    </row>
    <row r="17" spans="3:7" x14ac:dyDescent="0.2">
      <c r="C17" s="182"/>
      <c r="D17" s="187">
        <f>SUM(D13:D16)</f>
        <v>24026022.989999998</v>
      </c>
      <c r="E17" s="184">
        <f>SUM(E13:E16)</f>
        <v>12108648.32</v>
      </c>
      <c r="F17" s="186">
        <f>+E17/D17</f>
        <v>0.50398055163102973</v>
      </c>
      <c r="G17" s="185">
        <f>1-F17</f>
        <v>0.49601944836897027</v>
      </c>
    </row>
    <row r="20" spans="3:7" ht="15" x14ac:dyDescent="0.25">
      <c r="C20" s="188" t="s">
        <v>272</v>
      </c>
      <c r="D20" s="188" t="s">
        <v>273</v>
      </c>
      <c r="E20" s="188" t="s">
        <v>274</v>
      </c>
      <c r="F20" s="188" t="s">
        <v>275</v>
      </c>
    </row>
    <row r="21" spans="3:7" x14ac:dyDescent="0.2">
      <c r="C21" s="182" t="s">
        <v>276</v>
      </c>
      <c r="D21" s="189">
        <v>841813.2</v>
      </c>
      <c r="E21" s="189">
        <v>399088.95999999996</v>
      </c>
      <c r="F21" s="190">
        <f>E21/D21*100</f>
        <v>47.408256368515005</v>
      </c>
    </row>
    <row r="22" spans="3:7" x14ac:dyDescent="0.2">
      <c r="C22" s="182" t="s">
        <v>277</v>
      </c>
      <c r="D22" s="189">
        <v>14053889.800000001</v>
      </c>
      <c r="E22" s="189">
        <v>7768841.7299999986</v>
      </c>
      <c r="F22" s="190">
        <f>E22/D22*100</f>
        <v>55.278942987015576</v>
      </c>
    </row>
    <row r="23" spans="3:7" x14ac:dyDescent="0.2">
      <c r="C23" s="182" t="s">
        <v>278</v>
      </c>
      <c r="D23" s="189">
        <v>4311491.47</v>
      </c>
      <c r="E23" s="189">
        <v>1860531.35</v>
      </c>
      <c r="F23" s="190">
        <f>E23/D23*100</f>
        <v>43.152847754561371</v>
      </c>
    </row>
    <row r="24" spans="3:7" x14ac:dyDescent="0.2">
      <c r="C24" s="182" t="s">
        <v>279</v>
      </c>
      <c r="D24" s="189">
        <v>4818828.5199999996</v>
      </c>
      <c r="E24" s="189">
        <v>2080186.28</v>
      </c>
      <c r="F24" s="190">
        <f>E24/D24*100</f>
        <v>43.167883467245694</v>
      </c>
    </row>
    <row r="25" spans="3:7" ht="15" x14ac:dyDescent="0.25">
      <c r="C25" s="188" t="s">
        <v>280</v>
      </c>
      <c r="D25" s="191">
        <f>SUM(D21:D24)</f>
        <v>24026022.989999998</v>
      </c>
      <c r="E25" s="191">
        <f>SUM(E21:E24)</f>
        <v>12108648.319999998</v>
      </c>
      <c r="F25" s="186">
        <f>+E25/D25</f>
        <v>0.50398055163102962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showGridLines="0" tabSelected="1" zoomScale="80" zoomScaleNormal="80" zoomScaleSheetLayoutView="70" workbookViewId="0">
      <pane ySplit="7" topLeftCell="A38" activePane="bottomLeft" state="frozen"/>
      <selection pane="bottomLeft" activeCell="M73" sqref="M73"/>
    </sheetView>
  </sheetViews>
  <sheetFormatPr baseColWidth="10" defaultRowHeight="12.75" x14ac:dyDescent="0.2"/>
  <cols>
    <col min="1" max="1" width="5.28515625" style="1" customWidth="1"/>
    <col min="2" max="2" width="23" style="39" bestFit="1" customWidth="1"/>
    <col min="3" max="3" width="18" style="1" customWidth="1"/>
    <col min="4" max="4" width="19.140625" style="2" customWidth="1"/>
    <col min="5" max="5" width="11.28515625" style="2" customWidth="1"/>
    <col min="6" max="6" width="14.140625" style="1" customWidth="1"/>
    <col min="7" max="7" width="16.140625" style="2" customWidth="1"/>
    <col min="8" max="8" width="9.7109375" style="2" customWidth="1"/>
    <col min="9" max="9" width="23.85546875" style="28" customWidth="1"/>
    <col min="10" max="11" width="3.28515625" style="2" customWidth="1"/>
    <col min="12" max="12" width="2.28515625" style="2" customWidth="1"/>
    <col min="13" max="13" width="3.7109375" style="2" customWidth="1"/>
    <col min="14" max="14" width="49.28515625" style="2" customWidth="1"/>
    <col min="15" max="15" width="14.140625" style="1" customWidth="1"/>
    <col min="16" max="16" width="15.85546875" style="39" customWidth="1"/>
    <col min="17" max="16384" width="11.42578125" style="2"/>
  </cols>
  <sheetData>
    <row r="1" spans="1:22" ht="14.25" customHeight="1" x14ac:dyDescent="0.2"/>
    <row r="2" spans="1:22" s="195" customFormat="1" ht="24.75" customHeight="1" x14ac:dyDescent="0.25">
      <c r="A2" s="294" t="s">
        <v>298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22" ht="21.75" customHeight="1" x14ac:dyDescent="0.2">
      <c r="A3" s="294" t="s">
        <v>349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22" ht="14.25" customHeight="1" x14ac:dyDescent="0.2">
      <c r="D4" s="1"/>
    </row>
    <row r="5" spans="1:22" ht="14.25" customHeight="1" x14ac:dyDescent="0.2">
      <c r="D5" s="1"/>
    </row>
    <row r="6" spans="1:22" ht="19.5" customHeight="1" x14ac:dyDescent="0.2">
      <c r="A6" s="295" t="s">
        <v>297</v>
      </c>
      <c r="B6" s="295" t="s">
        <v>296</v>
      </c>
      <c r="C6" s="295" t="s">
        <v>3</v>
      </c>
      <c r="D6" s="295" t="s">
        <v>4</v>
      </c>
      <c r="E6" s="295" t="s">
        <v>5</v>
      </c>
      <c r="F6" s="295" t="s">
        <v>6</v>
      </c>
      <c r="G6" s="295" t="s">
        <v>7</v>
      </c>
      <c r="H6" s="295" t="s">
        <v>300</v>
      </c>
      <c r="I6" s="295" t="s">
        <v>295</v>
      </c>
      <c r="J6" s="295" t="s">
        <v>365</v>
      </c>
      <c r="K6" s="295"/>
      <c r="L6" s="295"/>
      <c r="M6" s="295"/>
      <c r="N6" s="295" t="s">
        <v>294</v>
      </c>
      <c r="O6" s="295" t="s">
        <v>293</v>
      </c>
      <c r="P6" s="295" t="s">
        <v>329</v>
      </c>
    </row>
    <row r="7" spans="1:22" ht="19.5" customHeight="1" thickBot="1" x14ac:dyDescent="0.2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R7" s="85"/>
      <c r="S7" s="85"/>
      <c r="T7" s="85"/>
      <c r="U7" s="85"/>
      <c r="V7" s="85"/>
    </row>
    <row r="8" spans="1:22" s="214" customFormat="1" ht="15.75" customHeight="1" x14ac:dyDescent="0.2">
      <c r="A8" s="273">
        <v>1</v>
      </c>
      <c r="B8" s="279" t="s">
        <v>13</v>
      </c>
      <c r="C8" s="281" t="s">
        <v>350</v>
      </c>
      <c r="D8" s="282">
        <v>43100</v>
      </c>
      <c r="E8" s="281" t="s">
        <v>87</v>
      </c>
      <c r="F8" s="284" t="s">
        <v>356</v>
      </c>
      <c r="G8" s="286">
        <v>43100</v>
      </c>
      <c r="H8" s="286"/>
      <c r="I8" s="288" t="s">
        <v>351</v>
      </c>
      <c r="J8" s="288">
        <v>0.5</v>
      </c>
      <c r="K8" s="288"/>
      <c r="L8" s="288"/>
      <c r="M8" s="288"/>
      <c r="N8" s="206" t="s">
        <v>311</v>
      </c>
      <c r="O8" s="216">
        <v>27</v>
      </c>
      <c r="P8" s="275">
        <v>404984.35</v>
      </c>
      <c r="R8" s="217"/>
      <c r="S8" s="218"/>
      <c r="T8" s="217"/>
      <c r="U8" s="217"/>
      <c r="V8" s="217"/>
    </row>
    <row r="9" spans="1:22" s="214" customFormat="1" ht="15.75" customHeight="1" x14ac:dyDescent="0.2">
      <c r="A9" s="274"/>
      <c r="B9" s="280"/>
      <c r="C9" s="276"/>
      <c r="D9" s="283"/>
      <c r="E9" s="276"/>
      <c r="F9" s="285"/>
      <c r="G9" s="287"/>
      <c r="H9" s="287"/>
      <c r="I9" s="289"/>
      <c r="J9" s="289"/>
      <c r="K9" s="289"/>
      <c r="L9" s="289"/>
      <c r="M9" s="289"/>
      <c r="N9" s="206" t="s">
        <v>292</v>
      </c>
      <c r="O9" s="219">
        <v>87</v>
      </c>
      <c r="P9" s="276"/>
      <c r="R9" s="217"/>
      <c r="S9" s="218"/>
      <c r="T9" s="217"/>
      <c r="U9" s="217"/>
      <c r="V9" s="217"/>
    </row>
    <row r="10" spans="1:22" s="214" customFormat="1" ht="15.75" customHeight="1" x14ac:dyDescent="0.2">
      <c r="A10" s="274"/>
      <c r="B10" s="280"/>
      <c r="C10" s="276"/>
      <c r="D10" s="283"/>
      <c r="E10" s="276"/>
      <c r="F10" s="285"/>
      <c r="G10" s="287"/>
      <c r="H10" s="287"/>
      <c r="I10" s="289"/>
      <c r="J10" s="289"/>
      <c r="K10" s="289"/>
      <c r="L10" s="289"/>
      <c r="M10" s="289"/>
      <c r="N10" s="206" t="s">
        <v>314</v>
      </c>
      <c r="O10" s="219">
        <v>39</v>
      </c>
      <c r="P10" s="276"/>
      <c r="R10" s="217"/>
      <c r="S10" s="218"/>
      <c r="T10" s="217"/>
      <c r="U10" s="217"/>
      <c r="V10" s="217"/>
    </row>
    <row r="11" spans="1:22" s="214" customFormat="1" ht="15.75" customHeight="1" x14ac:dyDescent="0.2">
      <c r="A11" s="274"/>
      <c r="B11" s="280"/>
      <c r="C11" s="276"/>
      <c r="D11" s="283"/>
      <c r="E11" s="276"/>
      <c r="F11" s="285"/>
      <c r="G11" s="287"/>
      <c r="H11" s="287"/>
      <c r="I11" s="289"/>
      <c r="J11" s="289"/>
      <c r="K11" s="289"/>
      <c r="L11" s="289"/>
      <c r="M11" s="289"/>
      <c r="N11" s="206" t="s">
        <v>302</v>
      </c>
      <c r="O11" s="219">
        <v>98</v>
      </c>
      <c r="P11" s="276"/>
      <c r="R11" s="217"/>
      <c r="S11" s="218"/>
      <c r="T11" s="217"/>
      <c r="U11" s="217"/>
      <c r="V11" s="217"/>
    </row>
    <row r="12" spans="1:22" s="214" customFormat="1" ht="15.75" customHeight="1" x14ac:dyDescent="0.2">
      <c r="A12" s="274"/>
      <c r="B12" s="280"/>
      <c r="C12" s="276"/>
      <c r="D12" s="283"/>
      <c r="E12" s="276"/>
      <c r="F12" s="285"/>
      <c r="G12" s="287"/>
      <c r="H12" s="287"/>
      <c r="I12" s="289"/>
      <c r="J12" s="289"/>
      <c r="K12" s="289"/>
      <c r="L12" s="289"/>
      <c r="M12" s="289"/>
      <c r="N12" s="206" t="s">
        <v>303</v>
      </c>
      <c r="O12" s="219">
        <v>88</v>
      </c>
      <c r="P12" s="276"/>
      <c r="R12" s="217"/>
      <c r="S12" s="218"/>
      <c r="T12" s="217"/>
      <c r="U12" s="217"/>
      <c r="V12" s="217"/>
    </row>
    <row r="13" spans="1:22" s="214" customFormat="1" ht="15.75" customHeight="1" x14ac:dyDescent="0.2">
      <c r="A13" s="274"/>
      <c r="B13" s="280"/>
      <c r="C13" s="276"/>
      <c r="D13" s="283"/>
      <c r="E13" s="276"/>
      <c r="F13" s="285"/>
      <c r="G13" s="287"/>
      <c r="H13" s="287"/>
      <c r="I13" s="289"/>
      <c r="J13" s="289"/>
      <c r="K13" s="289"/>
      <c r="L13" s="289"/>
      <c r="M13" s="289"/>
      <c r="N13" s="206" t="s">
        <v>304</v>
      </c>
      <c r="O13" s="219">
        <v>88</v>
      </c>
      <c r="P13" s="276"/>
      <c r="R13" s="217"/>
      <c r="S13" s="218"/>
      <c r="T13" s="217"/>
      <c r="U13" s="217"/>
      <c r="V13" s="217"/>
    </row>
    <row r="14" spans="1:22" s="214" customFormat="1" ht="15.75" customHeight="1" x14ac:dyDescent="0.2">
      <c r="A14" s="274"/>
      <c r="B14" s="280"/>
      <c r="C14" s="276"/>
      <c r="D14" s="283"/>
      <c r="E14" s="276"/>
      <c r="F14" s="285"/>
      <c r="G14" s="287"/>
      <c r="H14" s="287"/>
      <c r="I14" s="289"/>
      <c r="J14" s="289"/>
      <c r="K14" s="289"/>
      <c r="L14" s="289"/>
      <c r="M14" s="289"/>
      <c r="N14" s="206" t="s">
        <v>305</v>
      </c>
      <c r="O14" s="219">
        <v>18</v>
      </c>
      <c r="P14" s="276"/>
      <c r="R14" s="217"/>
      <c r="S14" s="218"/>
      <c r="T14" s="217"/>
      <c r="U14" s="217"/>
      <c r="V14" s="217"/>
    </row>
    <row r="15" spans="1:22" s="214" customFormat="1" ht="15.75" customHeight="1" x14ac:dyDescent="0.2">
      <c r="A15" s="274"/>
      <c r="B15" s="280"/>
      <c r="C15" s="276"/>
      <c r="D15" s="283"/>
      <c r="E15" s="276"/>
      <c r="F15" s="285"/>
      <c r="G15" s="287"/>
      <c r="H15" s="287"/>
      <c r="I15" s="289"/>
      <c r="J15" s="289"/>
      <c r="K15" s="289"/>
      <c r="L15" s="289"/>
      <c r="M15" s="289"/>
      <c r="N15" s="206" t="s">
        <v>306</v>
      </c>
      <c r="O15" s="219">
        <v>12</v>
      </c>
      <c r="P15" s="276"/>
      <c r="R15" s="217"/>
      <c r="S15" s="218"/>
      <c r="T15" s="217"/>
      <c r="U15" s="217"/>
      <c r="V15" s="217"/>
    </row>
    <row r="16" spans="1:22" s="214" customFormat="1" ht="15.75" customHeight="1" x14ac:dyDescent="0.2">
      <c r="A16" s="274"/>
      <c r="B16" s="280"/>
      <c r="C16" s="276"/>
      <c r="D16" s="283"/>
      <c r="E16" s="276"/>
      <c r="F16" s="285"/>
      <c r="G16" s="287"/>
      <c r="H16" s="287"/>
      <c r="I16" s="289"/>
      <c r="J16" s="289"/>
      <c r="K16" s="289"/>
      <c r="L16" s="289"/>
      <c r="M16" s="289"/>
      <c r="N16" s="206" t="s">
        <v>307</v>
      </c>
      <c r="O16" s="219">
        <v>10</v>
      </c>
      <c r="P16" s="276"/>
      <c r="R16" s="217"/>
      <c r="S16" s="218"/>
      <c r="T16" s="217"/>
      <c r="U16" s="217"/>
      <c r="V16" s="217"/>
    </row>
    <row r="17" spans="1:22" s="214" customFormat="1" ht="15.75" customHeight="1" x14ac:dyDescent="0.2">
      <c r="A17" s="274"/>
      <c r="B17" s="280"/>
      <c r="C17" s="276"/>
      <c r="D17" s="283"/>
      <c r="E17" s="276"/>
      <c r="F17" s="285"/>
      <c r="G17" s="287"/>
      <c r="H17" s="287"/>
      <c r="I17" s="289"/>
      <c r="J17" s="289"/>
      <c r="K17" s="289"/>
      <c r="L17" s="289"/>
      <c r="M17" s="289"/>
      <c r="N17" s="206" t="s">
        <v>308</v>
      </c>
      <c r="O17" s="219">
        <v>27</v>
      </c>
      <c r="P17" s="276"/>
      <c r="R17" s="217"/>
      <c r="S17" s="218"/>
      <c r="T17" s="217"/>
      <c r="U17" s="217"/>
      <c r="V17" s="217"/>
    </row>
    <row r="18" spans="1:22" s="214" customFormat="1" ht="15.75" customHeight="1" x14ac:dyDescent="0.2">
      <c r="A18" s="274"/>
      <c r="B18" s="280"/>
      <c r="C18" s="276"/>
      <c r="D18" s="283"/>
      <c r="E18" s="276"/>
      <c r="F18" s="285"/>
      <c r="G18" s="287"/>
      <c r="H18" s="287"/>
      <c r="I18" s="289"/>
      <c r="J18" s="289"/>
      <c r="K18" s="289"/>
      <c r="L18" s="289"/>
      <c r="M18" s="289"/>
      <c r="N18" s="206" t="s">
        <v>309</v>
      </c>
      <c r="O18" s="219">
        <v>21</v>
      </c>
      <c r="P18" s="276"/>
      <c r="R18" s="217"/>
      <c r="S18" s="218"/>
      <c r="T18" s="217"/>
      <c r="U18" s="217"/>
      <c r="V18" s="217"/>
    </row>
    <row r="19" spans="1:22" s="214" customFormat="1" ht="15.75" customHeight="1" x14ac:dyDescent="0.2">
      <c r="A19" s="274"/>
      <c r="B19" s="280"/>
      <c r="C19" s="276"/>
      <c r="D19" s="283"/>
      <c r="E19" s="276"/>
      <c r="F19" s="285"/>
      <c r="G19" s="287"/>
      <c r="H19" s="287"/>
      <c r="I19" s="289"/>
      <c r="J19" s="289"/>
      <c r="K19" s="289"/>
      <c r="L19" s="289"/>
      <c r="M19" s="289"/>
      <c r="N19" s="206" t="s">
        <v>310</v>
      </c>
      <c r="O19" s="219">
        <v>46</v>
      </c>
      <c r="P19" s="276"/>
      <c r="R19" s="217"/>
      <c r="S19" s="218"/>
      <c r="T19" s="217"/>
      <c r="U19" s="217"/>
      <c r="V19" s="217"/>
    </row>
    <row r="20" spans="1:22" s="214" customFormat="1" ht="15.75" customHeight="1" x14ac:dyDescent="0.2">
      <c r="A20" s="274"/>
      <c r="B20" s="280"/>
      <c r="C20" s="276"/>
      <c r="D20" s="283"/>
      <c r="E20" s="276"/>
      <c r="F20" s="285"/>
      <c r="G20" s="287"/>
      <c r="H20" s="287"/>
      <c r="I20" s="289"/>
      <c r="J20" s="289"/>
      <c r="K20" s="289"/>
      <c r="L20" s="289"/>
      <c r="M20" s="289"/>
      <c r="N20" s="206" t="s">
        <v>312</v>
      </c>
      <c r="O20" s="219">
        <v>118</v>
      </c>
      <c r="P20" s="276"/>
      <c r="R20" s="217"/>
      <c r="S20" s="218"/>
      <c r="T20" s="217"/>
      <c r="U20" s="217"/>
      <c r="V20" s="217"/>
    </row>
    <row r="21" spans="1:22" s="214" customFormat="1" ht="15.75" customHeight="1" x14ac:dyDescent="0.2">
      <c r="A21" s="274"/>
      <c r="B21" s="280"/>
      <c r="C21" s="276"/>
      <c r="D21" s="283"/>
      <c r="E21" s="276"/>
      <c r="F21" s="285"/>
      <c r="G21" s="287"/>
      <c r="H21" s="287"/>
      <c r="I21" s="289"/>
      <c r="J21" s="289"/>
      <c r="K21" s="289"/>
      <c r="L21" s="289"/>
      <c r="M21" s="289"/>
      <c r="N21" s="206" t="s">
        <v>313</v>
      </c>
      <c r="O21" s="219">
        <v>23</v>
      </c>
      <c r="P21" s="276"/>
      <c r="R21" s="217"/>
      <c r="S21" s="218"/>
      <c r="T21" s="217"/>
      <c r="U21" s="217"/>
      <c r="V21" s="217"/>
    </row>
    <row r="22" spans="1:22" s="214" customFormat="1" ht="15.75" customHeight="1" x14ac:dyDescent="0.2">
      <c r="A22" s="274"/>
      <c r="B22" s="280"/>
      <c r="C22" s="276"/>
      <c r="D22" s="283"/>
      <c r="E22" s="276"/>
      <c r="F22" s="285"/>
      <c r="G22" s="287"/>
      <c r="H22" s="287"/>
      <c r="I22" s="289"/>
      <c r="J22" s="289"/>
      <c r="K22" s="289"/>
      <c r="L22" s="289"/>
      <c r="M22" s="289"/>
      <c r="N22" s="206" t="s">
        <v>353</v>
      </c>
      <c r="O22" s="219">
        <v>18</v>
      </c>
      <c r="P22" s="276"/>
      <c r="R22" s="217"/>
      <c r="S22" s="218"/>
      <c r="T22" s="217"/>
      <c r="U22" s="217"/>
      <c r="V22" s="217"/>
    </row>
    <row r="23" spans="1:22" s="221" customFormat="1" ht="29.25" customHeight="1" x14ac:dyDescent="0.2">
      <c r="A23" s="274"/>
      <c r="B23" s="280"/>
      <c r="C23" s="276"/>
      <c r="D23" s="283"/>
      <c r="E23" s="276"/>
      <c r="F23" s="285"/>
      <c r="G23" s="287"/>
      <c r="H23" s="287"/>
      <c r="I23" s="289"/>
      <c r="J23" s="289"/>
      <c r="K23" s="289"/>
      <c r="L23" s="289"/>
      <c r="M23" s="289"/>
      <c r="N23" s="204" t="s">
        <v>282</v>
      </c>
      <c r="O23" s="220"/>
      <c r="P23" s="276"/>
      <c r="R23" s="222"/>
      <c r="S23" s="223"/>
      <c r="T23" s="222"/>
      <c r="U23" s="222"/>
      <c r="V23" s="222"/>
    </row>
    <row r="24" spans="1:22" s="221" customFormat="1" ht="16.5" customHeight="1" x14ac:dyDescent="0.2">
      <c r="A24" s="274"/>
      <c r="B24" s="280"/>
      <c r="C24" s="276"/>
      <c r="D24" s="283"/>
      <c r="E24" s="276"/>
      <c r="F24" s="285"/>
      <c r="G24" s="287"/>
      <c r="H24" s="287"/>
      <c r="I24" s="289"/>
      <c r="J24" s="289"/>
      <c r="K24" s="289"/>
      <c r="L24" s="289"/>
      <c r="M24" s="289"/>
      <c r="N24" s="206" t="s">
        <v>306</v>
      </c>
      <c r="O24" s="220"/>
      <c r="P24" s="275">
        <v>15958</v>
      </c>
      <c r="R24" s="222"/>
      <c r="S24" s="223"/>
      <c r="T24" s="222"/>
      <c r="U24" s="222"/>
      <c r="V24" s="222"/>
    </row>
    <row r="25" spans="1:22" s="221" customFormat="1" ht="15.75" customHeight="1" x14ac:dyDescent="0.2">
      <c r="A25" s="274"/>
      <c r="B25" s="280"/>
      <c r="C25" s="276"/>
      <c r="D25" s="283"/>
      <c r="E25" s="276"/>
      <c r="F25" s="285"/>
      <c r="G25" s="287"/>
      <c r="H25" s="287"/>
      <c r="I25" s="289"/>
      <c r="J25" s="289"/>
      <c r="K25" s="289"/>
      <c r="L25" s="289"/>
      <c r="M25" s="289"/>
      <c r="N25" s="206" t="s">
        <v>307</v>
      </c>
      <c r="O25" s="220"/>
      <c r="P25" s="277"/>
      <c r="R25" s="222"/>
      <c r="S25" s="223"/>
      <c r="T25" s="222"/>
      <c r="U25" s="222"/>
      <c r="V25" s="222"/>
    </row>
    <row r="26" spans="1:22" s="214" customFormat="1" ht="15.75" customHeight="1" x14ac:dyDescent="0.2">
      <c r="A26" s="274"/>
      <c r="B26" s="280"/>
      <c r="C26" s="276"/>
      <c r="D26" s="283"/>
      <c r="E26" s="276"/>
      <c r="F26" s="285"/>
      <c r="G26" s="287"/>
      <c r="H26" s="287"/>
      <c r="I26" s="289"/>
      <c r="J26" s="289"/>
      <c r="K26" s="289"/>
      <c r="L26" s="289"/>
      <c r="M26" s="289"/>
      <c r="N26" s="205" t="s">
        <v>366</v>
      </c>
      <c r="O26" s="219"/>
      <c r="P26" s="277"/>
      <c r="R26" s="217"/>
      <c r="S26" s="218"/>
      <c r="T26" s="217"/>
      <c r="U26" s="217"/>
      <c r="V26" s="217"/>
    </row>
    <row r="27" spans="1:22" s="214" customFormat="1" ht="15.75" customHeight="1" x14ac:dyDescent="0.2">
      <c r="A27" s="274"/>
      <c r="B27" s="280"/>
      <c r="C27" s="276"/>
      <c r="D27" s="283"/>
      <c r="E27" s="276"/>
      <c r="F27" s="285"/>
      <c r="G27" s="287"/>
      <c r="H27" s="287"/>
      <c r="I27" s="289"/>
      <c r="J27" s="289"/>
      <c r="K27" s="289"/>
      <c r="L27" s="289"/>
      <c r="M27" s="289"/>
      <c r="N27" s="206" t="s">
        <v>305</v>
      </c>
      <c r="O27" s="219"/>
      <c r="P27" s="277"/>
      <c r="R27" s="217"/>
      <c r="S27" s="218"/>
      <c r="T27" s="217"/>
      <c r="U27" s="217"/>
      <c r="V27" s="217"/>
    </row>
    <row r="28" spans="1:22" s="221" customFormat="1" ht="24" customHeight="1" x14ac:dyDescent="0.2">
      <c r="A28" s="274"/>
      <c r="B28" s="280"/>
      <c r="C28" s="276"/>
      <c r="D28" s="283"/>
      <c r="E28" s="276"/>
      <c r="F28" s="285"/>
      <c r="G28" s="287"/>
      <c r="H28" s="287"/>
      <c r="I28" s="289"/>
      <c r="J28" s="289"/>
      <c r="K28" s="289"/>
      <c r="L28" s="289"/>
      <c r="M28" s="289"/>
      <c r="N28" s="204" t="s">
        <v>352</v>
      </c>
      <c r="O28" s="220"/>
      <c r="P28" s="277"/>
      <c r="R28" s="222"/>
      <c r="S28" s="223"/>
      <c r="T28" s="222"/>
      <c r="U28" s="222"/>
      <c r="V28" s="222"/>
    </row>
    <row r="29" spans="1:22" s="89" customFormat="1" ht="15.75" customHeight="1" x14ac:dyDescent="0.2">
      <c r="A29" s="293">
        <v>2</v>
      </c>
      <c r="B29" s="299" t="s">
        <v>15</v>
      </c>
      <c r="C29" s="298" t="s">
        <v>330</v>
      </c>
      <c r="D29" s="298">
        <v>43098</v>
      </c>
      <c r="E29" s="300" t="s">
        <v>87</v>
      </c>
      <c r="F29" s="278" t="s">
        <v>357</v>
      </c>
      <c r="G29" s="298">
        <v>43098</v>
      </c>
      <c r="H29" s="278"/>
      <c r="I29" s="300" t="s">
        <v>331</v>
      </c>
      <c r="J29" s="290">
        <v>0.5</v>
      </c>
      <c r="K29" s="290"/>
      <c r="L29" s="290"/>
      <c r="M29" s="290"/>
      <c r="N29" s="211" t="s">
        <v>291</v>
      </c>
      <c r="O29" s="244">
        <v>214</v>
      </c>
      <c r="P29" s="307">
        <v>390032.55</v>
      </c>
      <c r="R29" s="224"/>
      <c r="S29" s="225"/>
      <c r="T29" s="224"/>
      <c r="U29" s="224"/>
      <c r="V29" s="224"/>
    </row>
    <row r="30" spans="1:22" s="89" customFormat="1" ht="18" customHeight="1" x14ac:dyDescent="0.2">
      <c r="A30" s="293"/>
      <c r="B30" s="299"/>
      <c r="C30" s="298"/>
      <c r="D30" s="298"/>
      <c r="E30" s="300"/>
      <c r="F30" s="278"/>
      <c r="G30" s="298"/>
      <c r="H30" s="278"/>
      <c r="I30" s="300"/>
      <c r="J30" s="290"/>
      <c r="K30" s="290"/>
      <c r="L30" s="290"/>
      <c r="M30" s="290"/>
      <c r="N30" s="226" t="s">
        <v>290</v>
      </c>
      <c r="O30" s="244">
        <v>33</v>
      </c>
      <c r="P30" s="307"/>
      <c r="R30" s="224"/>
      <c r="S30" s="225"/>
      <c r="T30" s="224"/>
      <c r="U30" s="224"/>
      <c r="V30" s="224"/>
    </row>
    <row r="31" spans="1:22" s="89" customFormat="1" ht="18" customHeight="1" x14ac:dyDescent="0.2">
      <c r="A31" s="293"/>
      <c r="B31" s="299"/>
      <c r="C31" s="298"/>
      <c r="D31" s="298"/>
      <c r="E31" s="300"/>
      <c r="F31" s="278"/>
      <c r="G31" s="298"/>
      <c r="H31" s="278"/>
      <c r="I31" s="300"/>
      <c r="J31" s="290"/>
      <c r="K31" s="290"/>
      <c r="L31" s="290"/>
      <c r="M31" s="290"/>
      <c r="N31" s="226" t="s">
        <v>332</v>
      </c>
      <c r="O31" s="242"/>
      <c r="P31" s="261"/>
      <c r="R31" s="224"/>
      <c r="S31" s="225"/>
      <c r="T31" s="224"/>
      <c r="U31" s="224"/>
      <c r="V31" s="224"/>
    </row>
    <row r="32" spans="1:22" s="221" customFormat="1" ht="15.75" customHeight="1" x14ac:dyDescent="0.2">
      <c r="A32" s="280">
        <v>3</v>
      </c>
      <c r="B32" s="280" t="s">
        <v>315</v>
      </c>
      <c r="C32" s="285" t="s">
        <v>333</v>
      </c>
      <c r="D32" s="287">
        <v>43097</v>
      </c>
      <c r="E32" s="276" t="s">
        <v>87</v>
      </c>
      <c r="F32" s="285" t="s">
        <v>358</v>
      </c>
      <c r="G32" s="287">
        <v>43097</v>
      </c>
      <c r="H32" s="291"/>
      <c r="I32" s="276" t="s">
        <v>334</v>
      </c>
      <c r="J32" s="289">
        <v>0.5</v>
      </c>
      <c r="K32" s="289"/>
      <c r="L32" s="289"/>
      <c r="M32" s="289" t="s">
        <v>316</v>
      </c>
      <c r="N32" s="227" t="s">
        <v>291</v>
      </c>
      <c r="O32" s="219">
        <v>40</v>
      </c>
      <c r="P32" s="306">
        <v>90786.587</v>
      </c>
      <c r="R32" s="222"/>
      <c r="S32" s="223"/>
      <c r="T32" s="222"/>
      <c r="U32" s="222"/>
      <c r="V32" s="222"/>
    </row>
    <row r="33" spans="1:22" s="221" customFormat="1" ht="14.25" customHeight="1" x14ac:dyDescent="0.2">
      <c r="A33" s="280"/>
      <c r="B33" s="280"/>
      <c r="C33" s="285"/>
      <c r="D33" s="287"/>
      <c r="E33" s="276"/>
      <c r="F33" s="285"/>
      <c r="G33" s="287"/>
      <c r="H33" s="291"/>
      <c r="I33" s="276"/>
      <c r="J33" s="289"/>
      <c r="K33" s="289"/>
      <c r="L33" s="289"/>
      <c r="M33" s="289"/>
      <c r="N33" s="227" t="s">
        <v>320</v>
      </c>
      <c r="O33" s="219">
        <v>95</v>
      </c>
      <c r="P33" s="306"/>
      <c r="R33" s="222"/>
      <c r="S33" s="223"/>
      <c r="T33" s="222"/>
      <c r="U33" s="222"/>
      <c r="V33" s="222"/>
    </row>
    <row r="34" spans="1:22" s="221" customFormat="1" ht="18" customHeight="1" x14ac:dyDescent="0.2">
      <c r="A34" s="280"/>
      <c r="B34" s="280"/>
      <c r="C34" s="285"/>
      <c r="D34" s="287"/>
      <c r="E34" s="276"/>
      <c r="F34" s="285"/>
      <c r="G34" s="287"/>
      <c r="H34" s="291"/>
      <c r="I34" s="228"/>
      <c r="J34" s="289"/>
      <c r="K34" s="289"/>
      <c r="L34" s="289"/>
      <c r="M34" s="289" t="s">
        <v>317</v>
      </c>
      <c r="N34" s="227" t="s">
        <v>317</v>
      </c>
      <c r="O34" s="219"/>
      <c r="P34" s="306"/>
      <c r="R34" s="222"/>
      <c r="S34" s="223"/>
      <c r="T34" s="222"/>
      <c r="U34" s="222"/>
      <c r="V34" s="222"/>
    </row>
    <row r="35" spans="1:22" s="221" customFormat="1" ht="18" customHeight="1" x14ac:dyDescent="0.2">
      <c r="A35" s="280"/>
      <c r="B35" s="280"/>
      <c r="C35" s="285"/>
      <c r="D35" s="287"/>
      <c r="E35" s="276"/>
      <c r="F35" s="285"/>
      <c r="G35" s="287"/>
      <c r="H35" s="237"/>
      <c r="I35" s="241"/>
      <c r="J35" s="289"/>
      <c r="K35" s="289"/>
      <c r="L35" s="289"/>
      <c r="M35" s="289"/>
      <c r="N35" s="227"/>
      <c r="O35" s="236"/>
      <c r="P35" s="228"/>
      <c r="R35" s="222"/>
      <c r="S35" s="223"/>
      <c r="T35" s="222"/>
      <c r="U35" s="222"/>
      <c r="V35" s="222"/>
    </row>
    <row r="36" spans="1:22" s="214" customFormat="1" x14ac:dyDescent="0.2">
      <c r="A36" s="280"/>
      <c r="B36" s="280"/>
      <c r="C36" s="285"/>
      <c r="D36" s="287"/>
      <c r="E36" s="276"/>
      <c r="F36" s="285"/>
      <c r="G36" s="287"/>
      <c r="H36" s="291"/>
      <c r="I36" s="276" t="s">
        <v>334</v>
      </c>
      <c r="J36" s="289"/>
      <c r="K36" s="289"/>
      <c r="L36" s="289"/>
      <c r="M36" s="289" t="s">
        <v>318</v>
      </c>
      <c r="N36" s="227" t="s">
        <v>355</v>
      </c>
      <c r="O36" s="219">
        <v>60</v>
      </c>
      <c r="P36" s="306">
        <v>152001.48300000001</v>
      </c>
      <c r="R36" s="222"/>
      <c r="S36" s="229"/>
      <c r="T36" s="217"/>
      <c r="U36" s="217"/>
      <c r="V36" s="217"/>
    </row>
    <row r="37" spans="1:22" s="214" customFormat="1" x14ac:dyDescent="0.2">
      <c r="A37" s="280"/>
      <c r="B37" s="280"/>
      <c r="C37" s="285"/>
      <c r="D37" s="287"/>
      <c r="E37" s="276"/>
      <c r="F37" s="285"/>
      <c r="G37" s="287"/>
      <c r="H37" s="291"/>
      <c r="I37" s="276"/>
      <c r="J37" s="289"/>
      <c r="K37" s="289"/>
      <c r="L37" s="289"/>
      <c r="M37" s="289"/>
      <c r="N37" s="227" t="s">
        <v>321</v>
      </c>
      <c r="O37" s="219">
        <v>100</v>
      </c>
      <c r="P37" s="306"/>
      <c r="R37" s="222"/>
      <c r="S37" s="229"/>
      <c r="T37" s="217"/>
      <c r="U37" s="217"/>
      <c r="V37" s="217"/>
    </row>
    <row r="38" spans="1:22" s="214" customFormat="1" ht="18.75" customHeight="1" x14ac:dyDescent="0.2">
      <c r="A38" s="280"/>
      <c r="B38" s="280"/>
      <c r="C38" s="285"/>
      <c r="D38" s="287"/>
      <c r="E38" s="276"/>
      <c r="F38" s="285"/>
      <c r="G38" s="287"/>
      <c r="H38" s="291"/>
      <c r="I38" s="228"/>
      <c r="J38" s="289"/>
      <c r="K38" s="289"/>
      <c r="L38" s="289"/>
      <c r="M38" s="289" t="s">
        <v>319</v>
      </c>
      <c r="N38" s="227" t="s">
        <v>319</v>
      </c>
      <c r="O38" s="219"/>
      <c r="P38" s="306"/>
      <c r="R38" s="217"/>
      <c r="S38" s="230"/>
      <c r="T38" s="217"/>
      <c r="U38" s="217"/>
      <c r="V38" s="217"/>
    </row>
    <row r="39" spans="1:22" s="214" customFormat="1" ht="18.75" customHeight="1" x14ac:dyDescent="0.2">
      <c r="A39" s="280"/>
      <c r="B39" s="280"/>
      <c r="C39" s="285"/>
      <c r="D39" s="287"/>
      <c r="E39" s="276"/>
      <c r="F39" s="285"/>
      <c r="G39" s="287"/>
      <c r="H39" s="237"/>
      <c r="I39" s="241"/>
      <c r="J39" s="289"/>
      <c r="K39" s="289"/>
      <c r="L39" s="289"/>
      <c r="M39" s="289"/>
      <c r="N39" s="227"/>
      <c r="O39" s="236"/>
      <c r="P39" s="238"/>
      <c r="R39" s="217"/>
      <c r="S39" s="230"/>
      <c r="T39" s="217"/>
      <c r="U39" s="217"/>
      <c r="V39" s="217"/>
    </row>
    <row r="40" spans="1:22" s="214" customFormat="1" ht="15.75" customHeight="1" x14ac:dyDescent="0.2">
      <c r="A40" s="280"/>
      <c r="B40" s="280"/>
      <c r="C40" s="285"/>
      <c r="D40" s="287"/>
      <c r="E40" s="276"/>
      <c r="F40" s="285"/>
      <c r="G40" s="287"/>
      <c r="H40" s="291"/>
      <c r="I40" s="276" t="s">
        <v>335</v>
      </c>
      <c r="J40" s="289"/>
      <c r="K40" s="289"/>
      <c r="L40" s="289"/>
      <c r="M40" s="289" t="s">
        <v>318</v>
      </c>
      <c r="N40" s="227" t="s">
        <v>355</v>
      </c>
      <c r="O40" s="219">
        <v>45</v>
      </c>
      <c r="P40" s="306">
        <v>186183.08199999999</v>
      </c>
      <c r="R40" s="217"/>
      <c r="S40" s="230"/>
      <c r="T40" s="217"/>
      <c r="U40" s="217"/>
      <c r="V40" s="217"/>
    </row>
    <row r="41" spans="1:22" s="214" customFormat="1" ht="15" customHeight="1" x14ac:dyDescent="0.2">
      <c r="A41" s="280"/>
      <c r="B41" s="280"/>
      <c r="C41" s="285"/>
      <c r="D41" s="287"/>
      <c r="E41" s="276"/>
      <c r="F41" s="285"/>
      <c r="G41" s="287"/>
      <c r="H41" s="291"/>
      <c r="I41" s="276"/>
      <c r="J41" s="289"/>
      <c r="K41" s="289"/>
      <c r="L41" s="289"/>
      <c r="M41" s="289"/>
      <c r="N41" s="227" t="s">
        <v>321</v>
      </c>
      <c r="O41" s="219">
        <v>50</v>
      </c>
      <c r="P41" s="306"/>
      <c r="R41" s="217"/>
      <c r="S41" s="230"/>
      <c r="T41" s="217"/>
      <c r="U41" s="217"/>
      <c r="V41" s="217"/>
    </row>
    <row r="42" spans="1:22" s="214" customFormat="1" ht="18.75" customHeight="1" x14ac:dyDescent="0.2">
      <c r="A42" s="280"/>
      <c r="B42" s="280"/>
      <c r="C42" s="285"/>
      <c r="D42" s="287"/>
      <c r="E42" s="276"/>
      <c r="F42" s="285"/>
      <c r="G42" s="287"/>
      <c r="H42" s="291"/>
      <c r="I42" s="228"/>
      <c r="J42" s="289"/>
      <c r="K42" s="289"/>
      <c r="L42" s="289"/>
      <c r="M42" s="289" t="s">
        <v>319</v>
      </c>
      <c r="N42" s="227" t="s">
        <v>319</v>
      </c>
      <c r="O42" s="219"/>
      <c r="P42" s="306">
        <v>53514.57</v>
      </c>
    </row>
    <row r="43" spans="1:22" s="89" customFormat="1" ht="14.25" customHeight="1" x14ac:dyDescent="0.2">
      <c r="A43" s="293">
        <v>4</v>
      </c>
      <c r="B43" s="299" t="s">
        <v>28</v>
      </c>
      <c r="C43" s="300" t="s">
        <v>336</v>
      </c>
      <c r="D43" s="301">
        <v>43098</v>
      </c>
      <c r="E43" s="300" t="s">
        <v>87</v>
      </c>
      <c r="F43" s="300" t="s">
        <v>359</v>
      </c>
      <c r="G43" s="301">
        <v>43098</v>
      </c>
      <c r="H43" s="293"/>
      <c r="I43" s="300" t="s">
        <v>337</v>
      </c>
      <c r="J43" s="290">
        <v>0.5</v>
      </c>
      <c r="K43" s="290"/>
      <c r="L43" s="290"/>
      <c r="M43" s="290"/>
      <c r="N43" s="211" t="s">
        <v>289</v>
      </c>
      <c r="O43" s="213">
        <v>484</v>
      </c>
      <c r="P43" s="307">
        <v>361673.37</v>
      </c>
    </row>
    <row r="44" spans="1:22" s="89" customFormat="1" ht="14.25" customHeight="1" x14ac:dyDescent="0.2">
      <c r="A44" s="293"/>
      <c r="B44" s="299" t="s">
        <v>28</v>
      </c>
      <c r="C44" s="300"/>
      <c r="D44" s="300"/>
      <c r="E44" s="300"/>
      <c r="F44" s="300"/>
      <c r="G44" s="300"/>
      <c r="H44" s="300"/>
      <c r="I44" s="300"/>
      <c r="J44" s="290"/>
      <c r="K44" s="290"/>
      <c r="L44" s="290"/>
      <c r="M44" s="290"/>
      <c r="N44" s="211" t="s">
        <v>339</v>
      </c>
      <c r="O44" s="213">
        <v>117</v>
      </c>
      <c r="P44" s="307"/>
    </row>
    <row r="45" spans="1:22" s="89" customFormat="1" ht="22.5" customHeight="1" x14ac:dyDescent="0.2">
      <c r="A45" s="293"/>
      <c r="B45" s="299"/>
      <c r="C45" s="300"/>
      <c r="D45" s="300"/>
      <c r="E45" s="300"/>
      <c r="F45" s="300"/>
      <c r="G45" s="300"/>
      <c r="H45" s="300"/>
      <c r="I45" s="300"/>
      <c r="J45" s="290"/>
      <c r="K45" s="290"/>
      <c r="L45" s="290"/>
      <c r="M45" s="290"/>
      <c r="N45" s="211" t="s">
        <v>338</v>
      </c>
      <c r="O45" s="213"/>
      <c r="P45" s="307"/>
    </row>
    <row r="46" spans="1:22" s="214" customFormat="1" ht="18" customHeight="1" x14ac:dyDescent="0.2">
      <c r="A46" s="292">
        <v>5</v>
      </c>
      <c r="B46" s="292" t="s">
        <v>32</v>
      </c>
      <c r="C46" s="277" t="s">
        <v>340</v>
      </c>
      <c r="D46" s="308">
        <v>43091</v>
      </c>
      <c r="E46" s="277" t="s">
        <v>87</v>
      </c>
      <c r="F46" s="277" t="s">
        <v>360</v>
      </c>
      <c r="G46" s="308">
        <v>43091</v>
      </c>
      <c r="H46" s="277"/>
      <c r="I46" s="277" t="s">
        <v>341</v>
      </c>
      <c r="J46" s="310">
        <v>0.5</v>
      </c>
      <c r="K46" s="310"/>
      <c r="L46" s="310"/>
      <c r="M46" s="310"/>
      <c r="N46" s="314" t="s">
        <v>288</v>
      </c>
      <c r="O46" s="305">
        <v>83</v>
      </c>
      <c r="P46" s="275">
        <v>90759.48</v>
      </c>
    </row>
    <row r="47" spans="1:22" s="214" customFormat="1" x14ac:dyDescent="0.2">
      <c r="A47" s="292"/>
      <c r="B47" s="277"/>
      <c r="C47" s="277"/>
      <c r="D47" s="308"/>
      <c r="E47" s="277"/>
      <c r="F47" s="277"/>
      <c r="G47" s="308"/>
      <c r="H47" s="277"/>
      <c r="I47" s="277"/>
      <c r="J47" s="310"/>
      <c r="K47" s="310"/>
      <c r="L47" s="310"/>
      <c r="M47" s="310"/>
      <c r="N47" s="314"/>
      <c r="O47" s="305"/>
      <c r="P47" s="276"/>
    </row>
    <row r="48" spans="1:22" s="214" customFormat="1" ht="16.5" customHeight="1" x14ac:dyDescent="0.2">
      <c r="A48" s="292"/>
      <c r="B48" s="277"/>
      <c r="C48" s="277"/>
      <c r="D48" s="308"/>
      <c r="E48" s="277"/>
      <c r="F48" s="277"/>
      <c r="G48" s="308"/>
      <c r="H48" s="277"/>
      <c r="I48" s="277"/>
      <c r="J48" s="310"/>
      <c r="K48" s="310"/>
      <c r="L48" s="310"/>
      <c r="M48" s="310"/>
      <c r="N48" s="231" t="s">
        <v>322</v>
      </c>
      <c r="O48" s="232"/>
      <c r="P48" s="276"/>
    </row>
    <row r="49" spans="1:16" s="89" customFormat="1" ht="15.75" customHeight="1" x14ac:dyDescent="0.2">
      <c r="A49" s="297">
        <v>6</v>
      </c>
      <c r="B49" s="299" t="s">
        <v>35</v>
      </c>
      <c r="C49" s="300" t="s">
        <v>342</v>
      </c>
      <c r="D49" s="301">
        <v>43098</v>
      </c>
      <c r="E49" s="300" t="s">
        <v>87</v>
      </c>
      <c r="F49" s="300" t="s">
        <v>361</v>
      </c>
      <c r="G49" s="301">
        <v>43098</v>
      </c>
      <c r="H49" s="215"/>
      <c r="I49" s="300" t="s">
        <v>343</v>
      </c>
      <c r="J49" s="290">
        <v>0.75</v>
      </c>
      <c r="K49" s="290"/>
      <c r="L49" s="290"/>
      <c r="M49" s="290"/>
      <c r="N49" s="315" t="s">
        <v>287</v>
      </c>
      <c r="O49" s="300">
        <v>310</v>
      </c>
      <c r="P49" s="313">
        <v>231539.93</v>
      </c>
    </row>
    <row r="50" spans="1:16" s="89" customFormat="1" ht="12.75" customHeight="1" x14ac:dyDescent="0.2">
      <c r="A50" s="297"/>
      <c r="B50" s="299"/>
      <c r="C50" s="300"/>
      <c r="D50" s="300"/>
      <c r="E50" s="300"/>
      <c r="F50" s="300"/>
      <c r="G50" s="301"/>
      <c r="H50" s="215"/>
      <c r="I50" s="300"/>
      <c r="J50" s="290"/>
      <c r="K50" s="290"/>
      <c r="L50" s="290"/>
      <c r="M50" s="290"/>
      <c r="N50" s="315"/>
      <c r="O50" s="300"/>
      <c r="P50" s="313"/>
    </row>
    <row r="51" spans="1:16" s="89" customFormat="1" ht="21" customHeight="1" x14ac:dyDescent="0.2">
      <c r="A51" s="297"/>
      <c r="B51" s="299"/>
      <c r="C51" s="300"/>
      <c r="D51" s="300"/>
      <c r="E51" s="300"/>
      <c r="F51" s="300"/>
      <c r="G51" s="301"/>
      <c r="H51" s="215"/>
      <c r="I51" s="300"/>
      <c r="J51" s="290"/>
      <c r="K51" s="290"/>
      <c r="L51" s="290"/>
      <c r="M51" s="290"/>
      <c r="N51" s="233" t="s">
        <v>286</v>
      </c>
      <c r="O51" s="257"/>
      <c r="P51" s="313"/>
    </row>
    <row r="52" spans="1:16" s="214" customFormat="1" ht="14.25" customHeight="1" x14ac:dyDescent="0.2">
      <c r="A52" s="316">
        <v>7</v>
      </c>
      <c r="B52" s="317" t="s">
        <v>147</v>
      </c>
      <c r="C52" s="305" t="s">
        <v>354</v>
      </c>
      <c r="D52" s="304">
        <v>43100</v>
      </c>
      <c r="E52" s="308" t="s">
        <v>87</v>
      </c>
      <c r="F52" s="304" t="s">
        <v>362</v>
      </c>
      <c r="G52" s="304">
        <v>43100</v>
      </c>
      <c r="H52" s="205"/>
      <c r="I52" s="277" t="s">
        <v>378</v>
      </c>
      <c r="J52" s="309">
        <v>1</v>
      </c>
      <c r="K52" s="309"/>
      <c r="L52" s="309"/>
      <c r="M52" s="309"/>
      <c r="N52" s="258" t="s">
        <v>367</v>
      </c>
      <c r="O52" s="259"/>
      <c r="P52" s="243"/>
    </row>
    <row r="53" spans="1:16" s="214" customFormat="1" ht="12.75" customHeight="1" x14ac:dyDescent="0.2">
      <c r="A53" s="316"/>
      <c r="B53" s="317"/>
      <c r="C53" s="305"/>
      <c r="D53" s="304"/>
      <c r="E53" s="308"/>
      <c r="F53" s="304"/>
      <c r="G53" s="304"/>
      <c r="H53" s="308"/>
      <c r="I53" s="277"/>
      <c r="J53" s="309"/>
      <c r="K53" s="309"/>
      <c r="L53" s="309"/>
      <c r="M53" s="309"/>
      <c r="N53" s="206" t="s">
        <v>326</v>
      </c>
      <c r="O53" s="239">
        <v>72</v>
      </c>
      <c r="P53" s="312">
        <v>60181.84</v>
      </c>
    </row>
    <row r="54" spans="1:16" s="214" customFormat="1" x14ac:dyDescent="0.2">
      <c r="A54" s="316"/>
      <c r="B54" s="317"/>
      <c r="C54" s="305"/>
      <c r="D54" s="304"/>
      <c r="E54" s="308"/>
      <c r="F54" s="304"/>
      <c r="G54" s="304"/>
      <c r="H54" s="308"/>
      <c r="I54" s="277"/>
      <c r="J54" s="309"/>
      <c r="K54" s="309"/>
      <c r="L54" s="309"/>
      <c r="M54" s="309"/>
      <c r="N54" s="203" t="s">
        <v>325</v>
      </c>
      <c r="O54" s="239">
        <v>60</v>
      </c>
      <c r="P54" s="277"/>
    </row>
    <row r="55" spans="1:16" s="214" customFormat="1" x14ac:dyDescent="0.2">
      <c r="A55" s="316"/>
      <c r="B55" s="317"/>
      <c r="C55" s="305"/>
      <c r="D55" s="304"/>
      <c r="E55" s="308"/>
      <c r="F55" s="304"/>
      <c r="G55" s="304"/>
      <c r="H55" s="308"/>
      <c r="I55" s="277"/>
      <c r="J55" s="309"/>
      <c r="K55" s="309"/>
      <c r="L55" s="309"/>
      <c r="M55" s="309"/>
      <c r="N55" s="206" t="s">
        <v>368</v>
      </c>
      <c r="O55" s="208"/>
      <c r="P55" s="277"/>
    </row>
    <row r="56" spans="1:16" s="214" customFormat="1" ht="20.25" customHeight="1" x14ac:dyDescent="0.2">
      <c r="A56" s="316"/>
      <c r="B56" s="317"/>
      <c r="C56" s="305"/>
      <c r="D56" s="304"/>
      <c r="E56" s="308"/>
      <c r="F56" s="304"/>
      <c r="G56" s="304"/>
      <c r="H56" s="308"/>
      <c r="I56" s="277"/>
      <c r="J56" s="309"/>
      <c r="K56" s="309"/>
      <c r="L56" s="309"/>
      <c r="M56" s="309"/>
      <c r="N56" s="206" t="s">
        <v>369</v>
      </c>
      <c r="O56" s="207"/>
      <c r="P56" s="260"/>
    </row>
    <row r="57" spans="1:16" s="214" customFormat="1" x14ac:dyDescent="0.2">
      <c r="A57" s="316"/>
      <c r="B57" s="317"/>
      <c r="C57" s="305"/>
      <c r="D57" s="304"/>
      <c r="E57" s="308"/>
      <c r="F57" s="304"/>
      <c r="G57" s="304"/>
      <c r="H57" s="308"/>
      <c r="I57" s="277"/>
      <c r="J57" s="309"/>
      <c r="K57" s="309"/>
      <c r="L57" s="309"/>
      <c r="M57" s="309"/>
      <c r="N57" s="206" t="s">
        <v>323</v>
      </c>
      <c r="O57" s="207">
        <v>245</v>
      </c>
      <c r="P57" s="312">
        <v>249663.27</v>
      </c>
    </row>
    <row r="58" spans="1:16" s="214" customFormat="1" x14ac:dyDescent="0.2">
      <c r="A58" s="316"/>
      <c r="B58" s="317"/>
      <c r="C58" s="305"/>
      <c r="D58" s="304"/>
      <c r="E58" s="308"/>
      <c r="F58" s="304"/>
      <c r="G58" s="304"/>
      <c r="H58" s="308"/>
      <c r="I58" s="277"/>
      <c r="J58" s="309"/>
      <c r="K58" s="309"/>
      <c r="L58" s="309"/>
      <c r="M58" s="309"/>
      <c r="N58" s="203" t="s">
        <v>326</v>
      </c>
      <c r="O58" s="209">
        <v>72</v>
      </c>
      <c r="P58" s="312"/>
    </row>
    <row r="59" spans="1:16" s="214" customFormat="1" x14ac:dyDescent="0.2">
      <c r="A59" s="316"/>
      <c r="B59" s="317"/>
      <c r="C59" s="305"/>
      <c r="D59" s="304"/>
      <c r="E59" s="308"/>
      <c r="F59" s="304"/>
      <c r="G59" s="304"/>
      <c r="H59" s="308"/>
      <c r="I59" s="277"/>
      <c r="J59" s="309"/>
      <c r="K59" s="309"/>
      <c r="L59" s="309"/>
      <c r="M59" s="309"/>
      <c r="N59" s="206" t="s">
        <v>325</v>
      </c>
      <c r="O59" s="207">
        <v>60</v>
      </c>
      <c r="P59" s="312"/>
    </row>
    <row r="60" spans="1:16" s="214" customFormat="1" x14ac:dyDescent="0.2">
      <c r="A60" s="316"/>
      <c r="B60" s="317"/>
      <c r="C60" s="305"/>
      <c r="D60" s="304"/>
      <c r="E60" s="308"/>
      <c r="F60" s="304"/>
      <c r="G60" s="304"/>
      <c r="H60" s="308"/>
      <c r="I60" s="277"/>
      <c r="J60" s="309"/>
      <c r="K60" s="309"/>
      <c r="L60" s="309"/>
      <c r="M60" s="309"/>
      <c r="N60" s="206" t="s">
        <v>324</v>
      </c>
      <c r="O60" s="207">
        <v>270</v>
      </c>
      <c r="P60" s="312"/>
    </row>
    <row r="61" spans="1:16" s="214" customFormat="1" x14ac:dyDescent="0.2">
      <c r="A61" s="316"/>
      <c r="B61" s="317"/>
      <c r="C61" s="305"/>
      <c r="D61" s="304"/>
      <c r="E61" s="308"/>
      <c r="F61" s="304"/>
      <c r="G61" s="304"/>
      <c r="H61" s="308"/>
      <c r="I61" s="277"/>
      <c r="J61" s="309"/>
      <c r="K61" s="309"/>
      <c r="L61" s="309"/>
      <c r="M61" s="309"/>
      <c r="N61" s="203" t="s">
        <v>285</v>
      </c>
      <c r="O61" s="240">
        <v>170</v>
      </c>
      <c r="P61" s="312"/>
    </row>
    <row r="62" spans="1:16" s="214" customFormat="1" x14ac:dyDescent="0.2">
      <c r="A62" s="316"/>
      <c r="B62" s="317"/>
      <c r="C62" s="305"/>
      <c r="D62" s="304"/>
      <c r="E62" s="308"/>
      <c r="F62" s="304"/>
      <c r="G62" s="304"/>
      <c r="H62" s="308"/>
      <c r="I62" s="277"/>
      <c r="J62" s="309"/>
      <c r="K62" s="309"/>
      <c r="L62" s="309"/>
      <c r="M62" s="309"/>
      <c r="N62" s="206" t="s">
        <v>370</v>
      </c>
      <c r="O62" s="209"/>
      <c r="P62" s="312"/>
    </row>
    <row r="63" spans="1:16" s="89" customFormat="1" ht="18.75" customHeight="1" x14ac:dyDescent="0.2">
      <c r="A63" s="293">
        <v>8</v>
      </c>
      <c r="B63" s="302" t="s">
        <v>45</v>
      </c>
      <c r="C63" s="290" t="s">
        <v>345</v>
      </c>
      <c r="D63" s="298">
        <v>43098</v>
      </c>
      <c r="E63" s="303" t="str">
        <f>+E52</f>
        <v>Ratificada</v>
      </c>
      <c r="F63" s="278" t="s">
        <v>363</v>
      </c>
      <c r="G63" s="298">
        <v>43098</v>
      </c>
      <c r="H63" s="311"/>
      <c r="I63" s="300" t="s">
        <v>346</v>
      </c>
      <c r="J63" s="290">
        <v>0.5</v>
      </c>
      <c r="K63" s="290"/>
      <c r="L63" s="290"/>
      <c r="M63" s="290"/>
      <c r="N63" s="210" t="s">
        <v>284</v>
      </c>
      <c r="O63" s="212">
        <v>150</v>
      </c>
      <c r="P63" s="234">
        <v>50630</v>
      </c>
    </row>
    <row r="64" spans="1:16" s="89" customFormat="1" x14ac:dyDescent="0.2">
      <c r="A64" s="293"/>
      <c r="B64" s="302"/>
      <c r="C64" s="290"/>
      <c r="D64" s="278"/>
      <c r="E64" s="278"/>
      <c r="F64" s="278"/>
      <c r="G64" s="278"/>
      <c r="H64" s="311"/>
      <c r="I64" s="300"/>
      <c r="J64" s="290">
        <v>0.5</v>
      </c>
      <c r="K64" s="290"/>
      <c r="L64" s="290"/>
      <c r="M64" s="290"/>
      <c r="N64" s="210" t="s">
        <v>283</v>
      </c>
      <c r="O64" s="212">
        <v>150</v>
      </c>
      <c r="P64" s="235">
        <v>59656</v>
      </c>
    </row>
    <row r="65" spans="1:16" s="89" customFormat="1" ht="21.75" customHeight="1" x14ac:dyDescent="0.2">
      <c r="A65" s="293"/>
      <c r="B65" s="302"/>
      <c r="C65" s="290"/>
      <c r="D65" s="278"/>
      <c r="E65" s="278"/>
      <c r="F65" s="278"/>
      <c r="G65" s="278"/>
      <c r="H65" s="311"/>
      <c r="I65" s="300"/>
      <c r="J65" s="290">
        <v>0.5</v>
      </c>
      <c r="K65" s="290"/>
      <c r="L65" s="290"/>
      <c r="M65" s="290"/>
      <c r="N65" s="211" t="s">
        <v>282</v>
      </c>
      <c r="O65" s="213"/>
      <c r="P65" s="213"/>
    </row>
    <row r="66" spans="1:16" s="214" customFormat="1" x14ac:dyDescent="0.2">
      <c r="A66" s="292">
        <v>9</v>
      </c>
      <c r="B66" s="296" t="s">
        <v>301</v>
      </c>
      <c r="C66" s="309" t="s">
        <v>347</v>
      </c>
      <c r="D66" s="304">
        <v>43100</v>
      </c>
      <c r="E66" s="310" t="s">
        <v>87</v>
      </c>
      <c r="F66" s="305" t="s">
        <v>364</v>
      </c>
      <c r="G66" s="304">
        <v>43100</v>
      </c>
      <c r="H66" s="205"/>
      <c r="I66" s="277" t="s">
        <v>348</v>
      </c>
      <c r="J66" s="309">
        <v>0.5</v>
      </c>
      <c r="K66" s="309"/>
      <c r="L66" s="309"/>
      <c r="M66" s="309"/>
      <c r="N66" s="206" t="s">
        <v>327</v>
      </c>
      <c r="O66" s="240">
        <v>77</v>
      </c>
      <c r="P66" s="271">
        <v>77291.649999999994</v>
      </c>
    </row>
    <row r="67" spans="1:16" s="214" customFormat="1" x14ac:dyDescent="0.2">
      <c r="A67" s="292"/>
      <c r="B67" s="296"/>
      <c r="C67" s="309"/>
      <c r="D67" s="305"/>
      <c r="E67" s="305"/>
      <c r="F67" s="305"/>
      <c r="G67" s="305"/>
      <c r="H67" s="205"/>
      <c r="I67" s="277"/>
      <c r="J67" s="309"/>
      <c r="K67" s="309">
        <v>0.5</v>
      </c>
      <c r="L67" s="309"/>
      <c r="M67" s="309"/>
      <c r="N67" s="206" t="s">
        <v>328</v>
      </c>
      <c r="O67" s="240">
        <v>85</v>
      </c>
      <c r="P67" s="272"/>
    </row>
    <row r="68" spans="1:16" s="214" customFormat="1" x14ac:dyDescent="0.2">
      <c r="A68" s="292"/>
      <c r="B68" s="296"/>
      <c r="C68" s="309"/>
      <c r="D68" s="305"/>
      <c r="E68" s="305"/>
      <c r="F68" s="305"/>
      <c r="G68" s="305"/>
      <c r="H68" s="205"/>
      <c r="I68" s="277"/>
      <c r="J68" s="309"/>
      <c r="K68" s="309"/>
      <c r="L68" s="309"/>
      <c r="M68" s="309"/>
      <c r="N68" s="203" t="s">
        <v>286</v>
      </c>
      <c r="O68" s="209"/>
      <c r="P68" s="209"/>
    </row>
    <row r="69" spans="1:16" x14ac:dyDescent="0.2">
      <c r="A69" s="200" t="s">
        <v>281</v>
      </c>
      <c r="B69" s="196"/>
      <c r="I69" s="198"/>
      <c r="N69" s="192"/>
      <c r="P69" s="2"/>
    </row>
    <row r="70" spans="1:16" x14ac:dyDescent="0.2">
      <c r="A70" s="200" t="s">
        <v>53</v>
      </c>
      <c r="B70" s="201"/>
      <c r="N70" s="192"/>
      <c r="P70" s="2"/>
    </row>
    <row r="71" spans="1:16" x14ac:dyDescent="0.2">
      <c r="A71" s="200" t="s">
        <v>377</v>
      </c>
      <c r="B71" s="20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P71" s="2"/>
    </row>
    <row r="72" spans="1:16" ht="12.75" customHeight="1" x14ac:dyDescent="0.2">
      <c r="A72" s="199"/>
      <c r="B72" s="194"/>
      <c r="C72" s="194"/>
      <c r="D72" s="194"/>
      <c r="E72" s="194"/>
      <c r="F72" s="194"/>
      <c r="G72" s="193"/>
      <c r="H72" s="193"/>
      <c r="I72" s="193"/>
      <c r="J72" s="193"/>
      <c r="K72" s="193"/>
      <c r="L72" s="193"/>
      <c r="M72" s="193"/>
      <c r="P72" s="2"/>
    </row>
    <row r="73" spans="1:16" x14ac:dyDescent="0.2">
      <c r="A73" s="127"/>
      <c r="B73" s="127"/>
      <c r="C73" s="127"/>
      <c r="D73" s="127"/>
      <c r="E73" s="127"/>
      <c r="F73"/>
      <c r="N73" s="192"/>
      <c r="P73" s="2"/>
    </row>
    <row r="74" spans="1:16" x14ac:dyDescent="0.2">
      <c r="A74" s="73"/>
      <c r="B74" s="196"/>
      <c r="C74" s="71"/>
      <c r="D74" s="72"/>
      <c r="E74" s="72"/>
      <c r="N74" s="192"/>
      <c r="P74" s="2"/>
    </row>
    <row r="75" spans="1:16" x14ac:dyDescent="0.2">
      <c r="A75" s="2"/>
      <c r="B75" s="197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2"/>
      <c r="P75" s="2"/>
    </row>
    <row r="76" spans="1:16" x14ac:dyDescent="0.2">
      <c r="A76" s="192" t="s">
        <v>299</v>
      </c>
      <c r="B76" s="197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O76" s="2"/>
      <c r="P76" s="2"/>
    </row>
    <row r="77" spans="1:16" x14ac:dyDescent="0.2">
      <c r="A77" s="192"/>
      <c r="B77" s="197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O77" s="2"/>
      <c r="P77" s="2"/>
    </row>
    <row r="78" spans="1:16" x14ac:dyDescent="0.2">
      <c r="A78" s="192"/>
      <c r="P78" s="2"/>
    </row>
    <row r="79" spans="1:16" x14ac:dyDescent="0.2">
      <c r="A79" s="2"/>
      <c r="P79" s="2"/>
    </row>
  </sheetData>
  <mergeCells count="123">
    <mergeCell ref="J52:M62"/>
    <mergeCell ref="I52:I62"/>
    <mergeCell ref="G52:G62"/>
    <mergeCell ref="F52:F62"/>
    <mergeCell ref="E52:E62"/>
    <mergeCell ref="A29:A31"/>
    <mergeCell ref="B29:B31"/>
    <mergeCell ref="C29:C31"/>
    <mergeCell ref="D29:D31"/>
    <mergeCell ref="E29:E31"/>
    <mergeCell ref="F29:F31"/>
    <mergeCell ref="G29:G31"/>
    <mergeCell ref="I29:I31"/>
    <mergeCell ref="A46:A48"/>
    <mergeCell ref="E46:E48"/>
    <mergeCell ref="F46:F48"/>
    <mergeCell ref="G46:G48"/>
    <mergeCell ref="G49:G51"/>
    <mergeCell ref="P29:P30"/>
    <mergeCell ref="J66:M68"/>
    <mergeCell ref="I66:I68"/>
    <mergeCell ref="G66:G68"/>
    <mergeCell ref="F66:F68"/>
    <mergeCell ref="E66:E68"/>
    <mergeCell ref="D66:D68"/>
    <mergeCell ref="C66:C68"/>
    <mergeCell ref="H63:H65"/>
    <mergeCell ref="H53:H62"/>
    <mergeCell ref="G63:G65"/>
    <mergeCell ref="P46:P48"/>
    <mergeCell ref="I49:I51"/>
    <mergeCell ref="J49:M51"/>
    <mergeCell ref="J63:M65"/>
    <mergeCell ref="I63:I65"/>
    <mergeCell ref="P53:P55"/>
    <mergeCell ref="I46:I48"/>
    <mergeCell ref="J46:M48"/>
    <mergeCell ref="P49:P51"/>
    <mergeCell ref="P57:P62"/>
    <mergeCell ref="N46:N47"/>
    <mergeCell ref="O46:O47"/>
    <mergeCell ref="N49:N50"/>
    <mergeCell ref="O49:O50"/>
    <mergeCell ref="P36:P38"/>
    <mergeCell ref="P40:P42"/>
    <mergeCell ref="B43:B45"/>
    <mergeCell ref="C43:C45"/>
    <mergeCell ref="D43:D45"/>
    <mergeCell ref="E43:E45"/>
    <mergeCell ref="I43:I45"/>
    <mergeCell ref="H36:H38"/>
    <mergeCell ref="H40:H42"/>
    <mergeCell ref="J32:M42"/>
    <mergeCell ref="J43:M45"/>
    <mergeCell ref="G32:G42"/>
    <mergeCell ref="H43:H45"/>
    <mergeCell ref="G43:G45"/>
    <mergeCell ref="F43:F45"/>
    <mergeCell ref="P43:P45"/>
    <mergeCell ref="P32:P34"/>
    <mergeCell ref="I32:I33"/>
    <mergeCell ref="I36:I37"/>
    <mergeCell ref="I40:I41"/>
    <mergeCell ref="H46:H48"/>
    <mergeCell ref="C46:C48"/>
    <mergeCell ref="D46:D48"/>
    <mergeCell ref="B66:B68"/>
    <mergeCell ref="A66:A68"/>
    <mergeCell ref="A49:A51"/>
    <mergeCell ref="D63:D65"/>
    <mergeCell ref="B49:B51"/>
    <mergeCell ref="C49:C51"/>
    <mergeCell ref="D49:D51"/>
    <mergeCell ref="A63:A65"/>
    <mergeCell ref="F49:F51"/>
    <mergeCell ref="B63:B65"/>
    <mergeCell ref="C63:C65"/>
    <mergeCell ref="E63:E65"/>
    <mergeCell ref="F63:F65"/>
    <mergeCell ref="E49:E51"/>
    <mergeCell ref="D52:D62"/>
    <mergeCell ref="C52:C62"/>
    <mergeCell ref="A52:A62"/>
    <mergeCell ref="B52:B62"/>
    <mergeCell ref="A2:P2"/>
    <mergeCell ref="A3:P3"/>
    <mergeCell ref="A6:A7"/>
    <mergeCell ref="B6:B7"/>
    <mergeCell ref="C6:C7"/>
    <mergeCell ref="D6:D7"/>
    <mergeCell ref="E6:E7"/>
    <mergeCell ref="F6:F7"/>
    <mergeCell ref="G6:G7"/>
    <mergeCell ref="I6:I7"/>
    <mergeCell ref="J6:M7"/>
    <mergeCell ref="N6:N7"/>
    <mergeCell ref="O6:O7"/>
    <mergeCell ref="P6:P7"/>
    <mergeCell ref="H6:H7"/>
    <mergeCell ref="P66:P67"/>
    <mergeCell ref="A8:A28"/>
    <mergeCell ref="P8:P23"/>
    <mergeCell ref="P24:P28"/>
    <mergeCell ref="H29:H31"/>
    <mergeCell ref="B8:B28"/>
    <mergeCell ref="C8:C28"/>
    <mergeCell ref="D8:D28"/>
    <mergeCell ref="E8:E28"/>
    <mergeCell ref="F8:F28"/>
    <mergeCell ref="G8:G28"/>
    <mergeCell ref="H8:H28"/>
    <mergeCell ref="I8:I28"/>
    <mergeCell ref="J8:M28"/>
    <mergeCell ref="J29:M31"/>
    <mergeCell ref="A32:A42"/>
    <mergeCell ref="B32:B42"/>
    <mergeCell ref="C32:C42"/>
    <mergeCell ref="D32:D42"/>
    <mergeCell ref="E32:E42"/>
    <mergeCell ref="F32:F42"/>
    <mergeCell ref="H32:H34"/>
    <mergeCell ref="B46:B48"/>
    <mergeCell ref="A43:A45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="80" zoomScaleNormal="80" zoomScaleSheetLayoutView="80" workbookViewId="0">
      <pane ySplit="7" topLeftCell="A44" activePane="bottomLeft" state="frozen"/>
      <selection pane="bottomLeft" activeCell="D63" sqref="D63:D65"/>
    </sheetView>
  </sheetViews>
  <sheetFormatPr baseColWidth="10" defaultRowHeight="12.75" x14ac:dyDescent="0.2"/>
  <cols>
    <col min="1" max="1" width="5.28515625" style="1" customWidth="1"/>
    <col min="2" max="2" width="23" style="39" bestFit="1" customWidth="1"/>
    <col min="3" max="3" width="18" style="1" customWidth="1"/>
    <col min="4" max="4" width="19.140625" style="2" customWidth="1"/>
    <col min="5" max="5" width="11.28515625" style="2" customWidth="1"/>
    <col min="6" max="6" width="14.140625" style="1" customWidth="1"/>
    <col min="7" max="7" width="16.140625" style="2" customWidth="1"/>
    <col min="8" max="8" width="9.7109375" style="2" customWidth="1"/>
    <col min="9" max="9" width="23.85546875" style="28" customWidth="1"/>
    <col min="10" max="11" width="3.28515625" style="2" customWidth="1"/>
    <col min="12" max="12" width="2.28515625" style="2" customWidth="1"/>
    <col min="13" max="13" width="3.7109375" style="2" customWidth="1"/>
    <col min="14" max="14" width="49.28515625" style="2" customWidth="1"/>
    <col min="15" max="15" width="14.140625" style="1" customWidth="1"/>
    <col min="16" max="16" width="15.85546875" style="39" customWidth="1"/>
    <col min="17" max="17" width="11.42578125" style="2"/>
    <col min="18" max="18" width="49" style="2" customWidth="1"/>
    <col min="19" max="16384" width="11.42578125" style="2"/>
  </cols>
  <sheetData>
    <row r="1" spans="1:22" ht="14.25" customHeight="1" x14ac:dyDescent="0.2"/>
    <row r="2" spans="1:22" s="195" customFormat="1" ht="24.75" customHeight="1" x14ac:dyDescent="0.25">
      <c r="A2" s="294" t="s">
        <v>298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22" ht="21.75" customHeight="1" x14ac:dyDescent="0.2">
      <c r="A3" s="294" t="s">
        <v>349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22" ht="14.25" customHeight="1" x14ac:dyDescent="0.2">
      <c r="D4" s="1"/>
    </row>
    <row r="5" spans="1:22" ht="14.25" customHeight="1" x14ac:dyDescent="0.2">
      <c r="D5" s="1"/>
    </row>
    <row r="6" spans="1:22" ht="19.5" customHeight="1" x14ac:dyDescent="0.2">
      <c r="A6" s="295" t="s">
        <v>297</v>
      </c>
      <c r="B6" s="295" t="s">
        <v>296</v>
      </c>
      <c r="C6" s="295" t="s">
        <v>3</v>
      </c>
      <c r="D6" s="295" t="s">
        <v>4</v>
      </c>
      <c r="E6" s="295" t="s">
        <v>5</v>
      </c>
      <c r="F6" s="295" t="s">
        <v>6</v>
      </c>
      <c r="G6" s="295" t="s">
        <v>7</v>
      </c>
      <c r="H6" s="295" t="s">
        <v>300</v>
      </c>
      <c r="I6" s="295" t="s">
        <v>295</v>
      </c>
      <c r="J6" s="295" t="s">
        <v>365</v>
      </c>
      <c r="K6" s="295"/>
      <c r="L6" s="295"/>
      <c r="M6" s="295"/>
      <c r="N6" s="295" t="s">
        <v>294</v>
      </c>
      <c r="O6" s="295" t="s">
        <v>293</v>
      </c>
      <c r="P6" s="295" t="s">
        <v>329</v>
      </c>
      <c r="Q6" s="328" t="s">
        <v>371</v>
      </c>
      <c r="R6" s="329"/>
    </row>
    <row r="7" spans="1:22" ht="19.5" customHeight="1" thickBot="1" x14ac:dyDescent="0.2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330"/>
      <c r="R7" s="331"/>
      <c r="S7" s="85"/>
      <c r="T7" s="85"/>
      <c r="U7" s="85"/>
      <c r="V7" s="85"/>
    </row>
    <row r="8" spans="1:22" s="214" customFormat="1" ht="15.75" customHeight="1" x14ac:dyDescent="0.2">
      <c r="A8" s="273">
        <v>1</v>
      </c>
      <c r="B8" s="279" t="s">
        <v>13</v>
      </c>
      <c r="C8" s="281" t="s">
        <v>350</v>
      </c>
      <c r="D8" s="282">
        <v>43100</v>
      </c>
      <c r="E8" s="281" t="s">
        <v>87</v>
      </c>
      <c r="F8" s="284" t="s">
        <v>356</v>
      </c>
      <c r="G8" s="286">
        <v>43100</v>
      </c>
      <c r="H8" s="286"/>
      <c r="I8" s="288" t="s">
        <v>351</v>
      </c>
      <c r="J8" s="288">
        <v>0.5</v>
      </c>
      <c r="K8" s="288"/>
      <c r="L8" s="288"/>
      <c r="M8" s="288"/>
      <c r="N8" s="206" t="s">
        <v>311</v>
      </c>
      <c r="O8" s="249">
        <v>27</v>
      </c>
      <c r="P8" s="275">
        <v>404984.35</v>
      </c>
      <c r="Q8" s="332" t="s">
        <v>372</v>
      </c>
      <c r="R8" s="333"/>
      <c r="S8" s="218"/>
      <c r="T8" s="217"/>
      <c r="U8" s="217"/>
      <c r="V8" s="217"/>
    </row>
    <row r="9" spans="1:22" s="214" customFormat="1" ht="15.75" customHeight="1" x14ac:dyDescent="0.2">
      <c r="A9" s="274"/>
      <c r="B9" s="280"/>
      <c r="C9" s="276"/>
      <c r="D9" s="283"/>
      <c r="E9" s="276"/>
      <c r="F9" s="285"/>
      <c r="G9" s="287"/>
      <c r="H9" s="287"/>
      <c r="I9" s="289"/>
      <c r="J9" s="289"/>
      <c r="K9" s="289"/>
      <c r="L9" s="289"/>
      <c r="M9" s="289"/>
      <c r="N9" s="206" t="s">
        <v>292</v>
      </c>
      <c r="O9" s="250">
        <v>87</v>
      </c>
      <c r="P9" s="276"/>
      <c r="Q9" s="320"/>
      <c r="R9" s="321"/>
      <c r="S9" s="218"/>
      <c r="T9" s="217"/>
      <c r="U9" s="217"/>
      <c r="V9" s="217"/>
    </row>
    <row r="10" spans="1:22" s="214" customFormat="1" ht="15.75" customHeight="1" x14ac:dyDescent="0.2">
      <c r="A10" s="274"/>
      <c r="B10" s="280"/>
      <c r="C10" s="276"/>
      <c r="D10" s="283"/>
      <c r="E10" s="276"/>
      <c r="F10" s="285"/>
      <c r="G10" s="287"/>
      <c r="H10" s="287"/>
      <c r="I10" s="289"/>
      <c r="J10" s="289"/>
      <c r="K10" s="289"/>
      <c r="L10" s="289"/>
      <c r="M10" s="289"/>
      <c r="N10" s="206" t="s">
        <v>314</v>
      </c>
      <c r="O10" s="250">
        <v>39</v>
      </c>
      <c r="P10" s="276"/>
      <c r="Q10" s="320"/>
      <c r="R10" s="321"/>
      <c r="S10" s="218"/>
      <c r="T10" s="217"/>
      <c r="U10" s="217"/>
      <c r="V10" s="217"/>
    </row>
    <row r="11" spans="1:22" s="214" customFormat="1" ht="15.75" customHeight="1" x14ac:dyDescent="0.2">
      <c r="A11" s="274"/>
      <c r="B11" s="280"/>
      <c r="C11" s="276"/>
      <c r="D11" s="283"/>
      <c r="E11" s="276"/>
      <c r="F11" s="285"/>
      <c r="G11" s="287"/>
      <c r="H11" s="287"/>
      <c r="I11" s="289"/>
      <c r="J11" s="289"/>
      <c r="K11" s="289"/>
      <c r="L11" s="289"/>
      <c r="M11" s="289"/>
      <c r="N11" s="206" t="s">
        <v>302</v>
      </c>
      <c r="O11" s="250">
        <v>98</v>
      </c>
      <c r="P11" s="276"/>
      <c r="Q11" s="320"/>
      <c r="R11" s="321"/>
      <c r="S11" s="218"/>
      <c r="T11" s="217"/>
      <c r="U11" s="217"/>
      <c r="V11" s="217"/>
    </row>
    <row r="12" spans="1:22" s="214" customFormat="1" ht="15.75" customHeight="1" x14ac:dyDescent="0.2">
      <c r="A12" s="274"/>
      <c r="B12" s="280"/>
      <c r="C12" s="276"/>
      <c r="D12" s="283"/>
      <c r="E12" s="276"/>
      <c r="F12" s="285"/>
      <c r="G12" s="287"/>
      <c r="H12" s="287"/>
      <c r="I12" s="289"/>
      <c r="J12" s="289"/>
      <c r="K12" s="289"/>
      <c r="L12" s="289"/>
      <c r="M12" s="289"/>
      <c r="N12" s="206" t="s">
        <v>303</v>
      </c>
      <c r="O12" s="250">
        <v>88</v>
      </c>
      <c r="P12" s="276"/>
      <c r="Q12" s="320"/>
      <c r="R12" s="321"/>
      <c r="S12" s="218"/>
      <c r="T12" s="217"/>
      <c r="U12" s="217"/>
      <c r="V12" s="217"/>
    </row>
    <row r="13" spans="1:22" s="214" customFormat="1" ht="15.75" customHeight="1" x14ac:dyDescent="0.2">
      <c r="A13" s="274"/>
      <c r="B13" s="280"/>
      <c r="C13" s="276"/>
      <c r="D13" s="283"/>
      <c r="E13" s="276"/>
      <c r="F13" s="285"/>
      <c r="G13" s="287"/>
      <c r="H13" s="287"/>
      <c r="I13" s="289"/>
      <c r="J13" s="289"/>
      <c r="K13" s="289"/>
      <c r="L13" s="289"/>
      <c r="M13" s="289"/>
      <c r="N13" s="206" t="s">
        <v>304</v>
      </c>
      <c r="O13" s="250">
        <v>88</v>
      </c>
      <c r="P13" s="276"/>
      <c r="Q13" s="320"/>
      <c r="R13" s="321"/>
      <c r="S13" s="218"/>
      <c r="T13" s="217"/>
      <c r="U13" s="217"/>
      <c r="V13" s="217"/>
    </row>
    <row r="14" spans="1:22" s="214" customFormat="1" ht="15.75" customHeight="1" x14ac:dyDescent="0.2">
      <c r="A14" s="274"/>
      <c r="B14" s="280"/>
      <c r="C14" s="276"/>
      <c r="D14" s="283"/>
      <c r="E14" s="276"/>
      <c r="F14" s="285"/>
      <c r="G14" s="287"/>
      <c r="H14" s="287"/>
      <c r="I14" s="289"/>
      <c r="J14" s="289"/>
      <c r="K14" s="289"/>
      <c r="L14" s="289"/>
      <c r="M14" s="289"/>
      <c r="N14" s="206" t="s">
        <v>305</v>
      </c>
      <c r="O14" s="250">
        <v>18</v>
      </c>
      <c r="P14" s="276"/>
      <c r="Q14" s="320"/>
      <c r="R14" s="321"/>
      <c r="S14" s="218"/>
      <c r="T14" s="217"/>
      <c r="U14" s="217"/>
      <c r="V14" s="217"/>
    </row>
    <row r="15" spans="1:22" s="214" customFormat="1" ht="15.75" customHeight="1" x14ac:dyDescent="0.2">
      <c r="A15" s="274"/>
      <c r="B15" s="280"/>
      <c r="C15" s="276"/>
      <c r="D15" s="283"/>
      <c r="E15" s="276"/>
      <c r="F15" s="285"/>
      <c r="G15" s="287"/>
      <c r="H15" s="287"/>
      <c r="I15" s="289"/>
      <c r="J15" s="289"/>
      <c r="K15" s="289"/>
      <c r="L15" s="289"/>
      <c r="M15" s="289"/>
      <c r="N15" s="206" t="s">
        <v>306</v>
      </c>
      <c r="O15" s="250">
        <v>12</v>
      </c>
      <c r="P15" s="276"/>
      <c r="Q15" s="320"/>
      <c r="R15" s="321"/>
      <c r="S15" s="218"/>
      <c r="T15" s="217"/>
      <c r="U15" s="217"/>
      <c r="V15" s="217"/>
    </row>
    <row r="16" spans="1:22" s="214" customFormat="1" ht="15.75" customHeight="1" x14ac:dyDescent="0.2">
      <c r="A16" s="274"/>
      <c r="B16" s="280"/>
      <c r="C16" s="276"/>
      <c r="D16" s="283"/>
      <c r="E16" s="276"/>
      <c r="F16" s="285"/>
      <c r="G16" s="287"/>
      <c r="H16" s="287"/>
      <c r="I16" s="289"/>
      <c r="J16" s="289"/>
      <c r="K16" s="289"/>
      <c r="L16" s="289"/>
      <c r="M16" s="289"/>
      <c r="N16" s="206" t="s">
        <v>307</v>
      </c>
      <c r="O16" s="250">
        <v>10</v>
      </c>
      <c r="P16" s="276"/>
      <c r="Q16" s="320"/>
      <c r="R16" s="321"/>
      <c r="S16" s="218"/>
      <c r="T16" s="217"/>
      <c r="U16" s="217"/>
      <c r="V16" s="217"/>
    </row>
    <row r="17" spans="1:22" s="214" customFormat="1" ht="15.75" customHeight="1" x14ac:dyDescent="0.2">
      <c r="A17" s="274"/>
      <c r="B17" s="280"/>
      <c r="C17" s="276"/>
      <c r="D17" s="283"/>
      <c r="E17" s="276"/>
      <c r="F17" s="285"/>
      <c r="G17" s="287"/>
      <c r="H17" s="287"/>
      <c r="I17" s="289"/>
      <c r="J17" s="289"/>
      <c r="K17" s="289"/>
      <c r="L17" s="289"/>
      <c r="M17" s="289"/>
      <c r="N17" s="206" t="s">
        <v>308</v>
      </c>
      <c r="O17" s="250">
        <v>27</v>
      </c>
      <c r="P17" s="276"/>
      <c r="Q17" s="320"/>
      <c r="R17" s="321"/>
      <c r="S17" s="218"/>
      <c r="T17" s="217"/>
      <c r="U17" s="217"/>
      <c r="V17" s="217"/>
    </row>
    <row r="18" spans="1:22" s="214" customFormat="1" ht="15.75" customHeight="1" x14ac:dyDescent="0.2">
      <c r="A18" s="274"/>
      <c r="B18" s="280"/>
      <c r="C18" s="276"/>
      <c r="D18" s="283"/>
      <c r="E18" s="276"/>
      <c r="F18" s="285"/>
      <c r="G18" s="287"/>
      <c r="H18" s="287"/>
      <c r="I18" s="289"/>
      <c r="J18" s="289"/>
      <c r="K18" s="289"/>
      <c r="L18" s="289"/>
      <c r="M18" s="289"/>
      <c r="N18" s="206" t="s">
        <v>309</v>
      </c>
      <c r="O18" s="250">
        <v>21</v>
      </c>
      <c r="P18" s="276"/>
      <c r="Q18" s="320"/>
      <c r="R18" s="321"/>
      <c r="S18" s="218"/>
      <c r="T18" s="217"/>
      <c r="U18" s="217"/>
      <c r="V18" s="217"/>
    </row>
    <row r="19" spans="1:22" s="214" customFormat="1" ht="15.75" customHeight="1" x14ac:dyDescent="0.2">
      <c r="A19" s="274"/>
      <c r="B19" s="280"/>
      <c r="C19" s="276"/>
      <c r="D19" s="283"/>
      <c r="E19" s="276"/>
      <c r="F19" s="285"/>
      <c r="G19" s="287"/>
      <c r="H19" s="287"/>
      <c r="I19" s="289"/>
      <c r="J19" s="289"/>
      <c r="K19" s="289"/>
      <c r="L19" s="289"/>
      <c r="M19" s="289"/>
      <c r="N19" s="206" t="s">
        <v>310</v>
      </c>
      <c r="O19" s="250">
        <v>46</v>
      </c>
      <c r="P19" s="276"/>
      <c r="Q19" s="320"/>
      <c r="R19" s="321"/>
      <c r="S19" s="218"/>
      <c r="T19" s="217"/>
      <c r="U19" s="217"/>
      <c r="V19" s="217"/>
    </row>
    <row r="20" spans="1:22" s="214" customFormat="1" ht="15.75" customHeight="1" x14ac:dyDescent="0.2">
      <c r="A20" s="274"/>
      <c r="B20" s="280"/>
      <c r="C20" s="276"/>
      <c r="D20" s="283"/>
      <c r="E20" s="276"/>
      <c r="F20" s="285"/>
      <c r="G20" s="287"/>
      <c r="H20" s="287"/>
      <c r="I20" s="289"/>
      <c r="J20" s="289"/>
      <c r="K20" s="289"/>
      <c r="L20" s="289"/>
      <c r="M20" s="289"/>
      <c r="N20" s="206" t="s">
        <v>312</v>
      </c>
      <c r="O20" s="250">
        <v>118</v>
      </c>
      <c r="P20" s="276"/>
      <c r="Q20" s="320"/>
      <c r="R20" s="321"/>
      <c r="S20" s="218"/>
      <c r="T20" s="217"/>
      <c r="U20" s="217"/>
      <c r="V20" s="217"/>
    </row>
    <row r="21" spans="1:22" s="214" customFormat="1" ht="15.75" customHeight="1" x14ac:dyDescent="0.2">
      <c r="A21" s="274"/>
      <c r="B21" s="280"/>
      <c r="C21" s="276"/>
      <c r="D21" s="283"/>
      <c r="E21" s="276"/>
      <c r="F21" s="285"/>
      <c r="G21" s="287"/>
      <c r="H21" s="287"/>
      <c r="I21" s="289"/>
      <c r="J21" s="289"/>
      <c r="K21" s="289"/>
      <c r="L21" s="289"/>
      <c r="M21" s="289"/>
      <c r="N21" s="206" t="s">
        <v>313</v>
      </c>
      <c r="O21" s="250">
        <v>23</v>
      </c>
      <c r="P21" s="276"/>
      <c r="Q21" s="320"/>
      <c r="R21" s="321"/>
      <c r="S21" s="218"/>
      <c r="T21" s="217"/>
      <c r="U21" s="217"/>
      <c r="V21" s="217"/>
    </row>
    <row r="22" spans="1:22" s="214" customFormat="1" ht="15.75" customHeight="1" x14ac:dyDescent="0.2">
      <c r="A22" s="274"/>
      <c r="B22" s="280"/>
      <c r="C22" s="276"/>
      <c r="D22" s="283"/>
      <c r="E22" s="276"/>
      <c r="F22" s="285"/>
      <c r="G22" s="287"/>
      <c r="H22" s="287"/>
      <c r="I22" s="289"/>
      <c r="J22" s="289"/>
      <c r="K22" s="289"/>
      <c r="L22" s="289"/>
      <c r="M22" s="289"/>
      <c r="N22" s="206" t="s">
        <v>353</v>
      </c>
      <c r="O22" s="250">
        <v>18</v>
      </c>
      <c r="P22" s="276"/>
      <c r="Q22" s="320"/>
      <c r="R22" s="321"/>
      <c r="S22" s="218"/>
      <c r="T22" s="217"/>
      <c r="U22" s="217"/>
      <c r="V22" s="217"/>
    </row>
    <row r="23" spans="1:22" s="221" customFormat="1" ht="29.25" customHeight="1" x14ac:dyDescent="0.2">
      <c r="A23" s="274"/>
      <c r="B23" s="280"/>
      <c r="C23" s="276"/>
      <c r="D23" s="283"/>
      <c r="E23" s="276"/>
      <c r="F23" s="285"/>
      <c r="G23" s="287"/>
      <c r="H23" s="287"/>
      <c r="I23" s="289"/>
      <c r="J23" s="289"/>
      <c r="K23" s="289"/>
      <c r="L23" s="289"/>
      <c r="M23" s="289"/>
      <c r="N23" s="204" t="s">
        <v>282</v>
      </c>
      <c r="O23" s="220"/>
      <c r="P23" s="276"/>
      <c r="Q23" s="320"/>
      <c r="R23" s="321"/>
      <c r="S23" s="223"/>
      <c r="T23" s="222"/>
      <c r="U23" s="222"/>
      <c r="V23" s="222"/>
    </row>
    <row r="24" spans="1:22" s="221" customFormat="1" ht="16.5" customHeight="1" x14ac:dyDescent="0.2">
      <c r="A24" s="274"/>
      <c r="B24" s="280"/>
      <c r="C24" s="276"/>
      <c r="D24" s="283"/>
      <c r="E24" s="276"/>
      <c r="F24" s="285"/>
      <c r="G24" s="287"/>
      <c r="H24" s="287"/>
      <c r="I24" s="289"/>
      <c r="J24" s="289"/>
      <c r="K24" s="289"/>
      <c r="L24" s="289"/>
      <c r="M24" s="289"/>
      <c r="N24" s="206" t="s">
        <v>306</v>
      </c>
      <c r="O24" s="220"/>
      <c r="P24" s="275">
        <v>15958</v>
      </c>
      <c r="Q24" s="320"/>
      <c r="R24" s="321"/>
      <c r="S24" s="223"/>
      <c r="T24" s="222"/>
      <c r="U24" s="222"/>
      <c r="V24" s="222"/>
    </row>
    <row r="25" spans="1:22" s="221" customFormat="1" ht="15.75" customHeight="1" x14ac:dyDescent="0.2">
      <c r="A25" s="274"/>
      <c r="B25" s="280"/>
      <c r="C25" s="276"/>
      <c r="D25" s="283"/>
      <c r="E25" s="276"/>
      <c r="F25" s="285"/>
      <c r="G25" s="287"/>
      <c r="H25" s="287"/>
      <c r="I25" s="289"/>
      <c r="J25" s="289"/>
      <c r="K25" s="289"/>
      <c r="L25" s="289"/>
      <c r="M25" s="289"/>
      <c r="N25" s="206" t="s">
        <v>307</v>
      </c>
      <c r="O25" s="220"/>
      <c r="P25" s="277"/>
      <c r="Q25" s="320"/>
      <c r="R25" s="321"/>
      <c r="S25" s="223"/>
      <c r="T25" s="222"/>
      <c r="U25" s="222"/>
      <c r="V25" s="222"/>
    </row>
    <row r="26" spans="1:22" s="214" customFormat="1" ht="15.75" customHeight="1" x14ac:dyDescent="0.2">
      <c r="A26" s="274"/>
      <c r="B26" s="280"/>
      <c r="C26" s="276"/>
      <c r="D26" s="283"/>
      <c r="E26" s="276"/>
      <c r="F26" s="285"/>
      <c r="G26" s="287"/>
      <c r="H26" s="287"/>
      <c r="I26" s="289"/>
      <c r="J26" s="289"/>
      <c r="K26" s="289"/>
      <c r="L26" s="289"/>
      <c r="M26" s="289"/>
      <c r="N26" s="205" t="s">
        <v>366</v>
      </c>
      <c r="O26" s="250"/>
      <c r="P26" s="277"/>
      <c r="Q26" s="320"/>
      <c r="R26" s="321"/>
      <c r="S26" s="218"/>
      <c r="T26" s="217"/>
      <c r="U26" s="217"/>
      <c r="V26" s="217"/>
    </row>
    <row r="27" spans="1:22" s="214" customFormat="1" ht="15.75" customHeight="1" x14ac:dyDescent="0.2">
      <c r="A27" s="274"/>
      <c r="B27" s="280"/>
      <c r="C27" s="276"/>
      <c r="D27" s="283"/>
      <c r="E27" s="276"/>
      <c r="F27" s="285"/>
      <c r="G27" s="287"/>
      <c r="H27" s="287"/>
      <c r="I27" s="289"/>
      <c r="J27" s="289"/>
      <c r="K27" s="289"/>
      <c r="L27" s="289"/>
      <c r="M27" s="289"/>
      <c r="N27" s="206" t="s">
        <v>305</v>
      </c>
      <c r="O27" s="250"/>
      <c r="P27" s="277"/>
      <c r="Q27" s="320"/>
      <c r="R27" s="321"/>
      <c r="S27" s="218"/>
      <c r="T27" s="217"/>
      <c r="U27" s="217"/>
      <c r="V27" s="217"/>
    </row>
    <row r="28" spans="1:22" s="221" customFormat="1" ht="24" customHeight="1" x14ac:dyDescent="0.2">
      <c r="A28" s="274"/>
      <c r="B28" s="280"/>
      <c r="C28" s="276"/>
      <c r="D28" s="283"/>
      <c r="E28" s="276"/>
      <c r="F28" s="285"/>
      <c r="G28" s="287"/>
      <c r="H28" s="287"/>
      <c r="I28" s="289"/>
      <c r="J28" s="289"/>
      <c r="K28" s="289"/>
      <c r="L28" s="289"/>
      <c r="M28" s="289"/>
      <c r="N28" s="204" t="s">
        <v>352</v>
      </c>
      <c r="O28" s="220"/>
      <c r="P28" s="277"/>
      <c r="Q28" s="320"/>
      <c r="R28" s="321"/>
      <c r="S28" s="223"/>
      <c r="T28" s="222"/>
      <c r="U28" s="222"/>
      <c r="V28" s="222"/>
    </row>
    <row r="29" spans="1:22" s="89" customFormat="1" ht="15.75" customHeight="1" x14ac:dyDescent="0.2">
      <c r="A29" s="293">
        <v>2</v>
      </c>
      <c r="B29" s="299" t="s">
        <v>15</v>
      </c>
      <c r="C29" s="298" t="s">
        <v>330</v>
      </c>
      <c r="D29" s="298">
        <v>43098</v>
      </c>
      <c r="E29" s="300" t="s">
        <v>87</v>
      </c>
      <c r="F29" s="278" t="s">
        <v>357</v>
      </c>
      <c r="G29" s="298">
        <v>43098</v>
      </c>
      <c r="H29" s="278"/>
      <c r="I29" s="300" t="s">
        <v>331</v>
      </c>
      <c r="J29" s="290">
        <v>0.5</v>
      </c>
      <c r="K29" s="290"/>
      <c r="L29" s="290"/>
      <c r="M29" s="290"/>
      <c r="N29" s="325" t="s">
        <v>291</v>
      </c>
      <c r="O29" s="248"/>
      <c r="P29" s="324">
        <v>390032.55</v>
      </c>
      <c r="Q29" s="262" t="s">
        <v>373</v>
      </c>
      <c r="R29" s="263"/>
      <c r="S29" s="225"/>
      <c r="T29" s="224"/>
      <c r="U29" s="224"/>
      <c r="V29" s="224"/>
    </row>
    <row r="30" spans="1:22" s="89" customFormat="1" ht="18" customHeight="1" x14ac:dyDescent="0.2">
      <c r="A30" s="293"/>
      <c r="B30" s="299"/>
      <c r="C30" s="298"/>
      <c r="D30" s="298"/>
      <c r="E30" s="300"/>
      <c r="F30" s="278"/>
      <c r="G30" s="298"/>
      <c r="H30" s="278"/>
      <c r="I30" s="300"/>
      <c r="J30" s="290"/>
      <c r="K30" s="290"/>
      <c r="L30" s="290"/>
      <c r="M30" s="290"/>
      <c r="N30" s="325"/>
      <c r="O30" s="248">
        <v>214</v>
      </c>
      <c r="P30" s="324"/>
      <c r="Q30" s="327" t="s">
        <v>374</v>
      </c>
      <c r="R30" s="326"/>
      <c r="S30" s="225"/>
      <c r="T30" s="224"/>
      <c r="U30" s="224"/>
      <c r="V30" s="224"/>
    </row>
    <row r="31" spans="1:22" s="89" customFormat="1" ht="65.25" customHeight="1" x14ac:dyDescent="0.2">
      <c r="A31" s="293"/>
      <c r="B31" s="299"/>
      <c r="C31" s="298"/>
      <c r="D31" s="298"/>
      <c r="E31" s="300"/>
      <c r="F31" s="278"/>
      <c r="G31" s="298"/>
      <c r="H31" s="278"/>
      <c r="I31" s="300"/>
      <c r="J31" s="290"/>
      <c r="K31" s="290"/>
      <c r="L31" s="290"/>
      <c r="M31" s="290"/>
      <c r="N31" s="264" t="s">
        <v>376</v>
      </c>
      <c r="O31" s="265">
        <v>33</v>
      </c>
      <c r="P31" s="324"/>
      <c r="Q31" s="322" t="s">
        <v>375</v>
      </c>
      <c r="R31" s="323"/>
      <c r="S31" s="225"/>
      <c r="T31" s="224"/>
      <c r="U31" s="224"/>
      <c r="V31" s="224"/>
    </row>
    <row r="32" spans="1:22" s="221" customFormat="1" ht="15.75" customHeight="1" x14ac:dyDescent="0.2">
      <c r="A32" s="280">
        <v>3</v>
      </c>
      <c r="B32" s="280" t="s">
        <v>315</v>
      </c>
      <c r="C32" s="285" t="s">
        <v>333</v>
      </c>
      <c r="D32" s="287">
        <v>43097</v>
      </c>
      <c r="E32" s="276" t="s">
        <v>87</v>
      </c>
      <c r="F32" s="285" t="s">
        <v>358</v>
      </c>
      <c r="G32" s="287">
        <v>43097</v>
      </c>
      <c r="H32" s="291"/>
      <c r="I32" s="276" t="s">
        <v>334</v>
      </c>
      <c r="J32" s="289">
        <v>0.5</v>
      </c>
      <c r="K32" s="289"/>
      <c r="L32" s="289"/>
      <c r="M32" s="289" t="s">
        <v>316</v>
      </c>
      <c r="N32" s="227" t="s">
        <v>291</v>
      </c>
      <c r="O32" s="250">
        <v>40</v>
      </c>
      <c r="P32" s="306">
        <v>90786.587</v>
      </c>
      <c r="Q32" s="320" t="s">
        <v>372</v>
      </c>
      <c r="R32" s="321"/>
      <c r="S32" s="223"/>
      <c r="T32" s="222"/>
      <c r="U32" s="222"/>
      <c r="V32" s="222"/>
    </row>
    <row r="33" spans="1:22" s="221" customFormat="1" ht="14.25" customHeight="1" x14ac:dyDescent="0.2">
      <c r="A33" s="280"/>
      <c r="B33" s="280"/>
      <c r="C33" s="285"/>
      <c r="D33" s="287"/>
      <c r="E33" s="276"/>
      <c r="F33" s="285"/>
      <c r="G33" s="287"/>
      <c r="H33" s="291"/>
      <c r="I33" s="276"/>
      <c r="J33" s="289"/>
      <c r="K33" s="289"/>
      <c r="L33" s="289"/>
      <c r="M33" s="289"/>
      <c r="N33" s="227" t="s">
        <v>320</v>
      </c>
      <c r="O33" s="250">
        <v>95</v>
      </c>
      <c r="P33" s="306"/>
      <c r="Q33" s="320"/>
      <c r="R33" s="321"/>
      <c r="S33" s="223"/>
      <c r="T33" s="222"/>
      <c r="U33" s="222"/>
      <c r="V33" s="222"/>
    </row>
    <row r="34" spans="1:22" s="221" customFormat="1" ht="18" customHeight="1" x14ac:dyDescent="0.2">
      <c r="A34" s="280"/>
      <c r="B34" s="280"/>
      <c r="C34" s="285"/>
      <c r="D34" s="287"/>
      <c r="E34" s="276"/>
      <c r="F34" s="285"/>
      <c r="G34" s="287"/>
      <c r="H34" s="291"/>
      <c r="I34" s="228"/>
      <c r="J34" s="289"/>
      <c r="K34" s="289"/>
      <c r="L34" s="289"/>
      <c r="M34" s="289" t="s">
        <v>317</v>
      </c>
      <c r="N34" s="227" t="s">
        <v>317</v>
      </c>
      <c r="O34" s="250"/>
      <c r="P34" s="306"/>
      <c r="Q34" s="320"/>
      <c r="R34" s="321"/>
      <c r="S34" s="223"/>
      <c r="T34" s="222"/>
      <c r="U34" s="222"/>
      <c r="V34" s="222"/>
    </row>
    <row r="35" spans="1:22" s="221" customFormat="1" ht="18" customHeight="1" x14ac:dyDescent="0.2">
      <c r="A35" s="280"/>
      <c r="B35" s="280"/>
      <c r="C35" s="285"/>
      <c r="D35" s="287"/>
      <c r="E35" s="276"/>
      <c r="F35" s="285"/>
      <c r="G35" s="287"/>
      <c r="H35" s="252"/>
      <c r="I35" s="246"/>
      <c r="J35" s="289"/>
      <c r="K35" s="289"/>
      <c r="L35" s="289"/>
      <c r="M35" s="289"/>
      <c r="N35" s="227"/>
      <c r="O35" s="250"/>
      <c r="P35" s="228"/>
      <c r="Q35" s="320"/>
      <c r="R35" s="321"/>
      <c r="S35" s="223"/>
      <c r="T35" s="222"/>
      <c r="U35" s="222"/>
      <c r="V35" s="222"/>
    </row>
    <row r="36" spans="1:22" s="214" customFormat="1" x14ac:dyDescent="0.2">
      <c r="A36" s="280"/>
      <c r="B36" s="280"/>
      <c r="C36" s="285"/>
      <c r="D36" s="287"/>
      <c r="E36" s="276"/>
      <c r="F36" s="285"/>
      <c r="G36" s="287"/>
      <c r="H36" s="291"/>
      <c r="I36" s="276" t="s">
        <v>334</v>
      </c>
      <c r="J36" s="289"/>
      <c r="K36" s="289"/>
      <c r="L36" s="289"/>
      <c r="M36" s="289" t="s">
        <v>318</v>
      </c>
      <c r="N36" s="227" t="s">
        <v>355</v>
      </c>
      <c r="O36" s="250">
        <v>60</v>
      </c>
      <c r="P36" s="306">
        <v>152001.48300000001</v>
      </c>
      <c r="Q36" s="320"/>
      <c r="R36" s="321"/>
      <c r="S36" s="229"/>
      <c r="T36" s="217"/>
      <c r="U36" s="217"/>
      <c r="V36" s="217"/>
    </row>
    <row r="37" spans="1:22" s="214" customFormat="1" x14ac:dyDescent="0.2">
      <c r="A37" s="280"/>
      <c r="B37" s="280"/>
      <c r="C37" s="285"/>
      <c r="D37" s="287"/>
      <c r="E37" s="276"/>
      <c r="F37" s="285"/>
      <c r="G37" s="287"/>
      <c r="H37" s="291"/>
      <c r="I37" s="276"/>
      <c r="J37" s="289"/>
      <c r="K37" s="289"/>
      <c r="L37" s="289"/>
      <c r="M37" s="289"/>
      <c r="N37" s="227" t="s">
        <v>321</v>
      </c>
      <c r="O37" s="250">
        <v>100</v>
      </c>
      <c r="P37" s="306"/>
      <c r="Q37" s="320"/>
      <c r="R37" s="321"/>
      <c r="S37" s="229"/>
      <c r="T37" s="217"/>
      <c r="U37" s="217"/>
      <c r="V37" s="217"/>
    </row>
    <row r="38" spans="1:22" s="214" customFormat="1" ht="18.75" customHeight="1" x14ac:dyDescent="0.2">
      <c r="A38" s="280"/>
      <c r="B38" s="280"/>
      <c r="C38" s="285"/>
      <c r="D38" s="287"/>
      <c r="E38" s="276"/>
      <c r="F38" s="285"/>
      <c r="G38" s="287"/>
      <c r="H38" s="291"/>
      <c r="I38" s="228"/>
      <c r="J38" s="289"/>
      <c r="K38" s="289"/>
      <c r="L38" s="289"/>
      <c r="M38" s="289" t="s">
        <v>319</v>
      </c>
      <c r="N38" s="227" t="s">
        <v>319</v>
      </c>
      <c r="O38" s="250"/>
      <c r="P38" s="306"/>
      <c r="Q38" s="320"/>
      <c r="R38" s="321"/>
      <c r="S38" s="230"/>
      <c r="T38" s="217"/>
      <c r="U38" s="217"/>
      <c r="V38" s="217"/>
    </row>
    <row r="39" spans="1:22" s="214" customFormat="1" ht="18.75" customHeight="1" x14ac:dyDescent="0.2">
      <c r="A39" s="280"/>
      <c r="B39" s="280"/>
      <c r="C39" s="285"/>
      <c r="D39" s="287"/>
      <c r="E39" s="276"/>
      <c r="F39" s="285"/>
      <c r="G39" s="287"/>
      <c r="H39" s="252"/>
      <c r="I39" s="246"/>
      <c r="J39" s="289"/>
      <c r="K39" s="289"/>
      <c r="L39" s="289"/>
      <c r="M39" s="289"/>
      <c r="N39" s="227"/>
      <c r="O39" s="250"/>
      <c r="P39" s="253"/>
      <c r="Q39" s="320"/>
      <c r="R39" s="321"/>
      <c r="S39" s="230"/>
      <c r="T39" s="217"/>
      <c r="U39" s="217"/>
      <c r="V39" s="217"/>
    </row>
    <row r="40" spans="1:22" s="214" customFormat="1" ht="15.75" customHeight="1" x14ac:dyDescent="0.2">
      <c r="A40" s="280"/>
      <c r="B40" s="280"/>
      <c r="C40" s="285"/>
      <c r="D40" s="287"/>
      <c r="E40" s="276"/>
      <c r="F40" s="285"/>
      <c r="G40" s="287"/>
      <c r="H40" s="291"/>
      <c r="I40" s="276" t="s">
        <v>335</v>
      </c>
      <c r="J40" s="289"/>
      <c r="K40" s="289"/>
      <c r="L40" s="289"/>
      <c r="M40" s="289" t="s">
        <v>318</v>
      </c>
      <c r="N40" s="227" t="s">
        <v>355</v>
      </c>
      <c r="O40" s="250">
        <v>45</v>
      </c>
      <c r="P40" s="306">
        <v>186183.08199999999</v>
      </c>
      <c r="Q40" s="320"/>
      <c r="R40" s="321"/>
      <c r="S40" s="230"/>
      <c r="T40" s="217"/>
      <c r="U40" s="217"/>
      <c r="V40" s="217"/>
    </row>
    <row r="41" spans="1:22" s="214" customFormat="1" ht="15" customHeight="1" x14ac:dyDescent="0.2">
      <c r="A41" s="280"/>
      <c r="B41" s="280"/>
      <c r="C41" s="285"/>
      <c r="D41" s="287"/>
      <c r="E41" s="276"/>
      <c r="F41" s="285"/>
      <c r="G41" s="287"/>
      <c r="H41" s="291"/>
      <c r="I41" s="276"/>
      <c r="J41" s="289"/>
      <c r="K41" s="289"/>
      <c r="L41" s="289"/>
      <c r="M41" s="289"/>
      <c r="N41" s="227" t="s">
        <v>321</v>
      </c>
      <c r="O41" s="250">
        <v>50</v>
      </c>
      <c r="P41" s="306"/>
      <c r="Q41" s="320"/>
      <c r="R41" s="321"/>
      <c r="S41" s="230"/>
      <c r="T41" s="217"/>
      <c r="U41" s="217"/>
      <c r="V41" s="217"/>
    </row>
    <row r="42" spans="1:22" s="214" customFormat="1" ht="18.75" customHeight="1" x14ac:dyDescent="0.2">
      <c r="A42" s="280"/>
      <c r="B42" s="280"/>
      <c r="C42" s="285"/>
      <c r="D42" s="287"/>
      <c r="E42" s="276"/>
      <c r="F42" s="285"/>
      <c r="G42" s="287"/>
      <c r="H42" s="291"/>
      <c r="I42" s="228"/>
      <c r="J42" s="289"/>
      <c r="K42" s="289"/>
      <c r="L42" s="289"/>
      <c r="M42" s="289" t="s">
        <v>319</v>
      </c>
      <c r="N42" s="227" t="s">
        <v>319</v>
      </c>
      <c r="O42" s="250"/>
      <c r="P42" s="306">
        <v>53514.57</v>
      </c>
      <c r="Q42" s="320"/>
      <c r="R42" s="321"/>
    </row>
    <row r="43" spans="1:22" s="89" customFormat="1" ht="14.25" customHeight="1" x14ac:dyDescent="0.2">
      <c r="A43" s="293">
        <v>4</v>
      </c>
      <c r="B43" s="299" t="s">
        <v>28</v>
      </c>
      <c r="C43" s="300" t="s">
        <v>336</v>
      </c>
      <c r="D43" s="301">
        <v>43098</v>
      </c>
      <c r="E43" s="300" t="s">
        <v>87</v>
      </c>
      <c r="F43" s="300" t="s">
        <v>359</v>
      </c>
      <c r="G43" s="301">
        <v>43098</v>
      </c>
      <c r="H43" s="293"/>
      <c r="I43" s="300" t="s">
        <v>337</v>
      </c>
      <c r="J43" s="290">
        <v>0.5</v>
      </c>
      <c r="K43" s="290"/>
      <c r="L43" s="290"/>
      <c r="M43" s="290"/>
      <c r="N43" s="256" t="s">
        <v>289</v>
      </c>
      <c r="O43" s="248">
        <v>484</v>
      </c>
      <c r="P43" s="307">
        <v>361673.37</v>
      </c>
      <c r="Q43" s="318" t="s">
        <v>372</v>
      </c>
      <c r="R43" s="326"/>
    </row>
    <row r="44" spans="1:22" s="89" customFormat="1" ht="14.25" customHeight="1" x14ac:dyDescent="0.2">
      <c r="A44" s="293"/>
      <c r="B44" s="299" t="s">
        <v>28</v>
      </c>
      <c r="C44" s="300"/>
      <c r="D44" s="300"/>
      <c r="E44" s="300"/>
      <c r="F44" s="300"/>
      <c r="G44" s="300"/>
      <c r="H44" s="300"/>
      <c r="I44" s="300"/>
      <c r="J44" s="290"/>
      <c r="K44" s="290"/>
      <c r="L44" s="290"/>
      <c r="M44" s="290"/>
      <c r="N44" s="256" t="s">
        <v>339</v>
      </c>
      <c r="O44" s="248">
        <v>117</v>
      </c>
      <c r="P44" s="307"/>
      <c r="Q44" s="327"/>
      <c r="R44" s="326"/>
    </row>
    <row r="45" spans="1:22" s="89" customFormat="1" ht="22.5" customHeight="1" x14ac:dyDescent="0.2">
      <c r="A45" s="293"/>
      <c r="B45" s="299"/>
      <c r="C45" s="300"/>
      <c r="D45" s="300"/>
      <c r="E45" s="300"/>
      <c r="F45" s="300"/>
      <c r="G45" s="300"/>
      <c r="H45" s="300"/>
      <c r="I45" s="300"/>
      <c r="J45" s="290"/>
      <c r="K45" s="290"/>
      <c r="L45" s="290"/>
      <c r="M45" s="290"/>
      <c r="N45" s="256" t="s">
        <v>338</v>
      </c>
      <c r="O45" s="248"/>
      <c r="P45" s="307"/>
      <c r="Q45" s="327"/>
      <c r="R45" s="326"/>
    </row>
    <row r="46" spans="1:22" s="214" customFormat="1" ht="18" customHeight="1" x14ac:dyDescent="0.2">
      <c r="A46" s="292">
        <v>5</v>
      </c>
      <c r="B46" s="292" t="s">
        <v>32</v>
      </c>
      <c r="C46" s="277" t="s">
        <v>340</v>
      </c>
      <c r="D46" s="308">
        <v>43091</v>
      </c>
      <c r="E46" s="277" t="s">
        <v>87</v>
      </c>
      <c r="F46" s="277" t="s">
        <v>360</v>
      </c>
      <c r="G46" s="308">
        <v>43091</v>
      </c>
      <c r="H46" s="277"/>
      <c r="I46" s="277" t="s">
        <v>341</v>
      </c>
      <c r="J46" s="310">
        <v>0.5</v>
      </c>
      <c r="K46" s="310"/>
      <c r="L46" s="310"/>
      <c r="M46" s="310"/>
      <c r="N46" s="314" t="s">
        <v>288</v>
      </c>
      <c r="O46" s="305">
        <v>83</v>
      </c>
      <c r="P46" s="275">
        <v>90759.48</v>
      </c>
      <c r="Q46" s="320" t="s">
        <v>372</v>
      </c>
      <c r="R46" s="321"/>
    </row>
    <row r="47" spans="1:22" s="214" customFormat="1" x14ac:dyDescent="0.2">
      <c r="A47" s="292"/>
      <c r="B47" s="277"/>
      <c r="C47" s="277"/>
      <c r="D47" s="308"/>
      <c r="E47" s="277"/>
      <c r="F47" s="277"/>
      <c r="G47" s="308"/>
      <c r="H47" s="277"/>
      <c r="I47" s="277"/>
      <c r="J47" s="310"/>
      <c r="K47" s="310"/>
      <c r="L47" s="310"/>
      <c r="M47" s="310"/>
      <c r="N47" s="314"/>
      <c r="O47" s="305"/>
      <c r="P47" s="276"/>
      <c r="Q47" s="320"/>
      <c r="R47" s="321"/>
    </row>
    <row r="48" spans="1:22" s="214" customFormat="1" ht="16.5" customHeight="1" x14ac:dyDescent="0.2">
      <c r="A48" s="292"/>
      <c r="B48" s="277"/>
      <c r="C48" s="277"/>
      <c r="D48" s="308"/>
      <c r="E48" s="277"/>
      <c r="F48" s="277"/>
      <c r="G48" s="308"/>
      <c r="H48" s="277"/>
      <c r="I48" s="277"/>
      <c r="J48" s="310"/>
      <c r="K48" s="310"/>
      <c r="L48" s="310"/>
      <c r="M48" s="310"/>
      <c r="N48" s="231" t="s">
        <v>322</v>
      </c>
      <c r="O48" s="251"/>
      <c r="P48" s="276"/>
      <c r="Q48" s="320"/>
      <c r="R48" s="321"/>
    </row>
    <row r="49" spans="1:18" s="89" customFormat="1" ht="15.75" customHeight="1" x14ac:dyDescent="0.2">
      <c r="A49" s="297">
        <v>6</v>
      </c>
      <c r="B49" s="299" t="s">
        <v>35</v>
      </c>
      <c r="C49" s="300" t="s">
        <v>342</v>
      </c>
      <c r="D49" s="301">
        <v>43098</v>
      </c>
      <c r="E49" s="300" t="s">
        <v>87</v>
      </c>
      <c r="F49" s="300" t="s">
        <v>361</v>
      </c>
      <c r="G49" s="301">
        <v>43098</v>
      </c>
      <c r="H49" s="215"/>
      <c r="I49" s="300" t="s">
        <v>343</v>
      </c>
      <c r="J49" s="290">
        <v>0.75</v>
      </c>
      <c r="K49" s="290"/>
      <c r="L49" s="290"/>
      <c r="M49" s="290"/>
      <c r="N49" s="315" t="s">
        <v>287</v>
      </c>
      <c r="O49" s="300">
        <v>310</v>
      </c>
      <c r="P49" s="313">
        <v>231539.93</v>
      </c>
      <c r="Q49" s="318" t="s">
        <v>372</v>
      </c>
      <c r="R49" s="326"/>
    </row>
    <row r="50" spans="1:18" s="89" customFormat="1" ht="12.75" customHeight="1" x14ac:dyDescent="0.2">
      <c r="A50" s="297"/>
      <c r="B50" s="299"/>
      <c r="C50" s="300"/>
      <c r="D50" s="300"/>
      <c r="E50" s="300"/>
      <c r="F50" s="300"/>
      <c r="G50" s="301"/>
      <c r="H50" s="215"/>
      <c r="I50" s="300"/>
      <c r="J50" s="290"/>
      <c r="K50" s="290"/>
      <c r="L50" s="290"/>
      <c r="M50" s="290"/>
      <c r="N50" s="315"/>
      <c r="O50" s="300"/>
      <c r="P50" s="313"/>
      <c r="Q50" s="327"/>
      <c r="R50" s="326"/>
    </row>
    <row r="51" spans="1:18" s="89" customFormat="1" ht="21" customHeight="1" x14ac:dyDescent="0.2">
      <c r="A51" s="297"/>
      <c r="B51" s="299"/>
      <c r="C51" s="300"/>
      <c r="D51" s="300"/>
      <c r="E51" s="300"/>
      <c r="F51" s="300"/>
      <c r="G51" s="301"/>
      <c r="H51" s="215"/>
      <c r="I51" s="300"/>
      <c r="J51" s="290"/>
      <c r="K51" s="290"/>
      <c r="L51" s="290"/>
      <c r="M51" s="290"/>
      <c r="N51" s="233" t="s">
        <v>286</v>
      </c>
      <c r="O51" s="257"/>
      <c r="P51" s="313"/>
      <c r="Q51" s="327"/>
      <c r="R51" s="326"/>
    </row>
    <row r="52" spans="1:18" s="214" customFormat="1" ht="14.25" customHeight="1" x14ac:dyDescent="0.2">
      <c r="A52" s="316">
        <v>7</v>
      </c>
      <c r="B52" s="317" t="s">
        <v>147</v>
      </c>
      <c r="C52" s="305" t="s">
        <v>354</v>
      </c>
      <c r="D52" s="304">
        <v>43100</v>
      </c>
      <c r="E52" s="308" t="s">
        <v>87</v>
      </c>
      <c r="F52" s="304" t="s">
        <v>362</v>
      </c>
      <c r="G52" s="304">
        <v>43100</v>
      </c>
      <c r="H52" s="205"/>
      <c r="I52" s="277" t="s">
        <v>344</v>
      </c>
      <c r="J52" s="309">
        <v>1</v>
      </c>
      <c r="K52" s="309"/>
      <c r="L52" s="309"/>
      <c r="M52" s="309"/>
      <c r="N52" s="258" t="s">
        <v>367</v>
      </c>
      <c r="O52" s="259"/>
      <c r="P52" s="254"/>
      <c r="Q52" s="320" t="s">
        <v>372</v>
      </c>
      <c r="R52" s="321"/>
    </row>
    <row r="53" spans="1:18" s="214" customFormat="1" ht="12.75" customHeight="1" x14ac:dyDescent="0.2">
      <c r="A53" s="316"/>
      <c r="B53" s="317"/>
      <c r="C53" s="305"/>
      <c r="D53" s="304"/>
      <c r="E53" s="308"/>
      <c r="F53" s="304"/>
      <c r="G53" s="304"/>
      <c r="H53" s="308"/>
      <c r="I53" s="277"/>
      <c r="J53" s="309"/>
      <c r="K53" s="309"/>
      <c r="L53" s="309"/>
      <c r="M53" s="309"/>
      <c r="N53" s="206" t="s">
        <v>326</v>
      </c>
      <c r="O53" s="247">
        <v>72</v>
      </c>
      <c r="P53" s="312">
        <v>60181.84</v>
      </c>
      <c r="Q53" s="320"/>
      <c r="R53" s="321"/>
    </row>
    <row r="54" spans="1:18" s="214" customFormat="1" x14ac:dyDescent="0.2">
      <c r="A54" s="316"/>
      <c r="B54" s="317"/>
      <c r="C54" s="305"/>
      <c r="D54" s="304"/>
      <c r="E54" s="308"/>
      <c r="F54" s="304"/>
      <c r="G54" s="304"/>
      <c r="H54" s="308"/>
      <c r="I54" s="277"/>
      <c r="J54" s="309"/>
      <c r="K54" s="309"/>
      <c r="L54" s="309"/>
      <c r="M54" s="309"/>
      <c r="N54" s="255" t="s">
        <v>325</v>
      </c>
      <c r="O54" s="247">
        <v>60</v>
      </c>
      <c r="P54" s="277"/>
      <c r="Q54" s="320"/>
      <c r="R54" s="321"/>
    </row>
    <row r="55" spans="1:18" s="214" customFormat="1" x14ac:dyDescent="0.2">
      <c r="A55" s="316"/>
      <c r="B55" s="317"/>
      <c r="C55" s="305"/>
      <c r="D55" s="304"/>
      <c r="E55" s="308"/>
      <c r="F55" s="304"/>
      <c r="G55" s="304"/>
      <c r="H55" s="308"/>
      <c r="I55" s="277"/>
      <c r="J55" s="309"/>
      <c r="K55" s="309"/>
      <c r="L55" s="309"/>
      <c r="M55" s="309"/>
      <c r="N55" s="206" t="s">
        <v>368</v>
      </c>
      <c r="O55" s="247"/>
      <c r="P55" s="277"/>
      <c r="Q55" s="320"/>
      <c r="R55" s="321"/>
    </row>
    <row r="56" spans="1:18" s="214" customFormat="1" ht="20.25" customHeight="1" x14ac:dyDescent="0.2">
      <c r="A56" s="316"/>
      <c r="B56" s="317"/>
      <c r="C56" s="305"/>
      <c r="D56" s="304"/>
      <c r="E56" s="308"/>
      <c r="F56" s="304"/>
      <c r="G56" s="304"/>
      <c r="H56" s="308"/>
      <c r="I56" s="277"/>
      <c r="J56" s="309"/>
      <c r="K56" s="309"/>
      <c r="L56" s="309"/>
      <c r="M56" s="309"/>
      <c r="N56" s="206" t="s">
        <v>369</v>
      </c>
      <c r="O56" s="207"/>
      <c r="P56" s="260"/>
      <c r="Q56" s="320"/>
      <c r="R56" s="321"/>
    </row>
    <row r="57" spans="1:18" s="214" customFormat="1" x14ac:dyDescent="0.2">
      <c r="A57" s="316"/>
      <c r="B57" s="317"/>
      <c r="C57" s="305"/>
      <c r="D57" s="304"/>
      <c r="E57" s="308"/>
      <c r="F57" s="304"/>
      <c r="G57" s="304"/>
      <c r="H57" s="308"/>
      <c r="I57" s="277"/>
      <c r="J57" s="309"/>
      <c r="K57" s="309"/>
      <c r="L57" s="309"/>
      <c r="M57" s="309"/>
      <c r="N57" s="206" t="s">
        <v>323</v>
      </c>
      <c r="O57" s="207">
        <v>245</v>
      </c>
      <c r="P57" s="312">
        <v>249663.27</v>
      </c>
      <c r="Q57" s="320"/>
      <c r="R57" s="321"/>
    </row>
    <row r="58" spans="1:18" s="214" customFormat="1" x14ac:dyDescent="0.2">
      <c r="A58" s="316"/>
      <c r="B58" s="317"/>
      <c r="C58" s="305"/>
      <c r="D58" s="304"/>
      <c r="E58" s="308"/>
      <c r="F58" s="304"/>
      <c r="G58" s="304"/>
      <c r="H58" s="308"/>
      <c r="I58" s="277"/>
      <c r="J58" s="309"/>
      <c r="K58" s="309"/>
      <c r="L58" s="309"/>
      <c r="M58" s="309"/>
      <c r="N58" s="255" t="s">
        <v>326</v>
      </c>
      <c r="O58" s="245">
        <v>72</v>
      </c>
      <c r="P58" s="312"/>
      <c r="Q58" s="320"/>
      <c r="R58" s="321"/>
    </row>
    <row r="59" spans="1:18" s="214" customFormat="1" x14ac:dyDescent="0.2">
      <c r="A59" s="316"/>
      <c r="B59" s="317"/>
      <c r="C59" s="305"/>
      <c r="D59" s="304"/>
      <c r="E59" s="308"/>
      <c r="F59" s="304"/>
      <c r="G59" s="304"/>
      <c r="H59" s="308"/>
      <c r="I59" s="277"/>
      <c r="J59" s="309"/>
      <c r="K59" s="309"/>
      <c r="L59" s="309"/>
      <c r="M59" s="309"/>
      <c r="N59" s="206" t="s">
        <v>325</v>
      </c>
      <c r="O59" s="207">
        <v>60</v>
      </c>
      <c r="P59" s="312"/>
      <c r="Q59" s="320"/>
      <c r="R59" s="321"/>
    </row>
    <row r="60" spans="1:18" s="214" customFormat="1" x14ac:dyDescent="0.2">
      <c r="A60" s="316"/>
      <c r="B60" s="317"/>
      <c r="C60" s="305"/>
      <c r="D60" s="304"/>
      <c r="E60" s="308"/>
      <c r="F60" s="304"/>
      <c r="G60" s="304"/>
      <c r="H60" s="308"/>
      <c r="I60" s="277"/>
      <c r="J60" s="309"/>
      <c r="K60" s="309"/>
      <c r="L60" s="309"/>
      <c r="M60" s="309"/>
      <c r="N60" s="206" t="s">
        <v>324</v>
      </c>
      <c r="O60" s="207">
        <v>270</v>
      </c>
      <c r="P60" s="312"/>
      <c r="Q60" s="320"/>
      <c r="R60" s="321"/>
    </row>
    <row r="61" spans="1:18" s="214" customFormat="1" x14ac:dyDescent="0.2">
      <c r="A61" s="316"/>
      <c r="B61" s="317"/>
      <c r="C61" s="305"/>
      <c r="D61" s="304"/>
      <c r="E61" s="308"/>
      <c r="F61" s="304"/>
      <c r="G61" s="304"/>
      <c r="H61" s="308"/>
      <c r="I61" s="277"/>
      <c r="J61" s="309"/>
      <c r="K61" s="309"/>
      <c r="L61" s="309"/>
      <c r="M61" s="309"/>
      <c r="N61" s="255" t="s">
        <v>285</v>
      </c>
      <c r="O61" s="245">
        <v>170</v>
      </c>
      <c r="P61" s="312"/>
      <c r="Q61" s="320"/>
      <c r="R61" s="321"/>
    </row>
    <row r="62" spans="1:18" s="214" customFormat="1" x14ac:dyDescent="0.2">
      <c r="A62" s="316"/>
      <c r="B62" s="317"/>
      <c r="C62" s="305"/>
      <c r="D62" s="304"/>
      <c r="E62" s="308"/>
      <c r="F62" s="304"/>
      <c r="G62" s="304"/>
      <c r="H62" s="308"/>
      <c r="I62" s="277"/>
      <c r="J62" s="309"/>
      <c r="K62" s="309"/>
      <c r="L62" s="309"/>
      <c r="M62" s="309"/>
      <c r="N62" s="206" t="s">
        <v>370</v>
      </c>
      <c r="O62" s="245"/>
      <c r="P62" s="312"/>
      <c r="Q62" s="320"/>
      <c r="R62" s="321"/>
    </row>
    <row r="63" spans="1:18" s="89" customFormat="1" ht="18.75" customHeight="1" x14ac:dyDescent="0.2">
      <c r="A63" s="293">
        <v>8</v>
      </c>
      <c r="B63" s="302" t="s">
        <v>45</v>
      </c>
      <c r="C63" s="290" t="s">
        <v>345</v>
      </c>
      <c r="D63" s="298">
        <v>43098</v>
      </c>
      <c r="E63" s="303" t="str">
        <f>+E52</f>
        <v>Ratificada</v>
      </c>
      <c r="F63" s="278" t="s">
        <v>363</v>
      </c>
      <c r="G63" s="298">
        <v>43098</v>
      </c>
      <c r="H63" s="311"/>
      <c r="I63" s="300" t="s">
        <v>346</v>
      </c>
      <c r="J63" s="290">
        <v>0.5</v>
      </c>
      <c r="K63" s="290"/>
      <c r="L63" s="290"/>
      <c r="M63" s="290"/>
      <c r="N63" s="210" t="s">
        <v>284</v>
      </c>
      <c r="O63" s="212">
        <v>150</v>
      </c>
      <c r="P63" s="234">
        <v>50630</v>
      </c>
      <c r="Q63" s="318" t="s">
        <v>372</v>
      </c>
      <c r="R63" s="319"/>
    </row>
    <row r="64" spans="1:18" s="89" customFormat="1" x14ac:dyDescent="0.2">
      <c r="A64" s="293"/>
      <c r="B64" s="302"/>
      <c r="C64" s="290"/>
      <c r="D64" s="278"/>
      <c r="E64" s="278"/>
      <c r="F64" s="278"/>
      <c r="G64" s="278"/>
      <c r="H64" s="311"/>
      <c r="I64" s="300"/>
      <c r="J64" s="290">
        <v>0.5</v>
      </c>
      <c r="K64" s="290"/>
      <c r="L64" s="290"/>
      <c r="M64" s="290"/>
      <c r="N64" s="210" t="s">
        <v>283</v>
      </c>
      <c r="O64" s="212">
        <v>150</v>
      </c>
      <c r="P64" s="235">
        <v>59656</v>
      </c>
      <c r="Q64" s="318"/>
      <c r="R64" s="319"/>
    </row>
    <row r="65" spans="1:18" s="89" customFormat="1" ht="21.75" customHeight="1" x14ac:dyDescent="0.2">
      <c r="A65" s="293"/>
      <c r="B65" s="302"/>
      <c r="C65" s="290"/>
      <c r="D65" s="278"/>
      <c r="E65" s="278"/>
      <c r="F65" s="278"/>
      <c r="G65" s="278"/>
      <c r="H65" s="311"/>
      <c r="I65" s="300"/>
      <c r="J65" s="290">
        <v>0.5</v>
      </c>
      <c r="K65" s="290"/>
      <c r="L65" s="290"/>
      <c r="M65" s="290"/>
      <c r="N65" s="256" t="s">
        <v>282</v>
      </c>
      <c r="O65" s="248"/>
      <c r="P65" s="248"/>
      <c r="Q65" s="318"/>
      <c r="R65" s="319"/>
    </row>
    <row r="66" spans="1:18" s="214" customFormat="1" x14ac:dyDescent="0.2">
      <c r="A66" s="292">
        <v>9</v>
      </c>
      <c r="B66" s="296" t="s">
        <v>301</v>
      </c>
      <c r="C66" s="309" t="s">
        <v>347</v>
      </c>
      <c r="D66" s="304">
        <v>43100</v>
      </c>
      <c r="E66" s="310" t="s">
        <v>87</v>
      </c>
      <c r="F66" s="305" t="s">
        <v>364</v>
      </c>
      <c r="G66" s="304">
        <v>43100</v>
      </c>
      <c r="H66" s="205"/>
      <c r="I66" s="277" t="s">
        <v>348</v>
      </c>
      <c r="J66" s="309">
        <v>0.5</v>
      </c>
      <c r="K66" s="309"/>
      <c r="L66" s="309"/>
      <c r="M66" s="309"/>
      <c r="N66" s="206" t="s">
        <v>327</v>
      </c>
      <c r="O66" s="245">
        <v>77</v>
      </c>
      <c r="P66" s="271">
        <v>77291.649999999994</v>
      </c>
      <c r="Q66" s="320" t="s">
        <v>372</v>
      </c>
      <c r="R66" s="321"/>
    </row>
    <row r="67" spans="1:18" s="214" customFormat="1" x14ac:dyDescent="0.2">
      <c r="A67" s="292"/>
      <c r="B67" s="296"/>
      <c r="C67" s="309"/>
      <c r="D67" s="305"/>
      <c r="E67" s="305"/>
      <c r="F67" s="305"/>
      <c r="G67" s="305"/>
      <c r="H67" s="205"/>
      <c r="I67" s="277"/>
      <c r="J67" s="309"/>
      <c r="K67" s="309">
        <v>0.5</v>
      </c>
      <c r="L67" s="309"/>
      <c r="M67" s="309"/>
      <c r="N67" s="206" t="s">
        <v>328</v>
      </c>
      <c r="O67" s="245">
        <v>85</v>
      </c>
      <c r="P67" s="272"/>
      <c r="Q67" s="320"/>
      <c r="R67" s="321"/>
    </row>
    <row r="68" spans="1:18" s="214" customFormat="1" x14ac:dyDescent="0.2">
      <c r="A68" s="292"/>
      <c r="B68" s="296"/>
      <c r="C68" s="309"/>
      <c r="D68" s="305"/>
      <c r="E68" s="305"/>
      <c r="F68" s="305"/>
      <c r="G68" s="305"/>
      <c r="H68" s="205"/>
      <c r="I68" s="277"/>
      <c r="J68" s="309"/>
      <c r="K68" s="309"/>
      <c r="L68" s="309"/>
      <c r="M68" s="309"/>
      <c r="N68" s="255" t="s">
        <v>286</v>
      </c>
      <c r="O68" s="245"/>
      <c r="P68" s="245"/>
      <c r="Q68" s="320"/>
      <c r="R68" s="321"/>
    </row>
    <row r="69" spans="1:18" x14ac:dyDescent="0.2">
      <c r="A69" s="200" t="s">
        <v>281</v>
      </c>
      <c r="B69" s="196"/>
      <c r="I69" s="198"/>
      <c r="N69" s="192"/>
      <c r="P69" s="2"/>
    </row>
    <row r="70" spans="1:18" x14ac:dyDescent="0.2">
      <c r="A70" s="200" t="s">
        <v>53</v>
      </c>
      <c r="B70" s="201"/>
      <c r="N70" s="192"/>
      <c r="P70" s="2"/>
    </row>
    <row r="71" spans="1:18" x14ac:dyDescent="0.2">
      <c r="A71" s="200" t="s">
        <v>377</v>
      </c>
      <c r="B71" s="20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P71" s="2"/>
    </row>
    <row r="72" spans="1:18" ht="12.75" customHeight="1" x14ac:dyDescent="0.2">
      <c r="A72" s="199"/>
      <c r="B72" s="194"/>
      <c r="C72" s="194"/>
      <c r="D72" s="194"/>
      <c r="E72" s="194"/>
      <c r="F72" s="194"/>
      <c r="G72" s="193"/>
      <c r="H72" s="193"/>
      <c r="I72" s="193"/>
      <c r="J72" s="193"/>
      <c r="K72" s="193"/>
      <c r="L72" s="193"/>
      <c r="M72" s="193"/>
      <c r="P72" s="2"/>
    </row>
    <row r="73" spans="1:18" x14ac:dyDescent="0.2">
      <c r="A73" s="127"/>
      <c r="B73" s="127"/>
      <c r="C73" s="127"/>
      <c r="D73" s="127"/>
      <c r="E73" s="127"/>
      <c r="F73"/>
      <c r="N73" s="192"/>
      <c r="P73" s="2"/>
    </row>
    <row r="74" spans="1:18" x14ac:dyDescent="0.2">
      <c r="A74" s="73"/>
      <c r="B74" s="196"/>
      <c r="C74" s="71"/>
      <c r="D74" s="72"/>
      <c r="E74" s="72"/>
      <c r="N74" s="192"/>
      <c r="P74" s="2"/>
    </row>
    <row r="75" spans="1:18" x14ac:dyDescent="0.2">
      <c r="A75" s="2"/>
      <c r="B75" s="197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2"/>
      <c r="P75" s="2"/>
    </row>
    <row r="76" spans="1:18" x14ac:dyDescent="0.2">
      <c r="A76" s="192" t="s">
        <v>299</v>
      </c>
      <c r="B76" s="197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O76" s="2"/>
      <c r="P76" s="2"/>
    </row>
    <row r="77" spans="1:18" x14ac:dyDescent="0.2">
      <c r="A77" s="192"/>
      <c r="B77" s="197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O77" s="2"/>
      <c r="P77" s="2"/>
    </row>
    <row r="78" spans="1:18" x14ac:dyDescent="0.2">
      <c r="A78" s="192"/>
      <c r="P78" s="2"/>
    </row>
    <row r="79" spans="1:18" x14ac:dyDescent="0.2">
      <c r="A79" s="2"/>
      <c r="P79" s="2"/>
    </row>
  </sheetData>
  <mergeCells count="135">
    <mergeCell ref="A8:A28"/>
    <mergeCell ref="B8:B28"/>
    <mergeCell ref="C8:C28"/>
    <mergeCell ref="D8:D28"/>
    <mergeCell ref="E8:E28"/>
    <mergeCell ref="A2:P2"/>
    <mergeCell ref="A3:P3"/>
    <mergeCell ref="A6:A7"/>
    <mergeCell ref="B6:B7"/>
    <mergeCell ref="C6:C7"/>
    <mergeCell ref="D6:D7"/>
    <mergeCell ref="E6:E7"/>
    <mergeCell ref="F6:F7"/>
    <mergeCell ref="G6:G7"/>
    <mergeCell ref="H6:H7"/>
    <mergeCell ref="F8:F28"/>
    <mergeCell ref="G8:G28"/>
    <mergeCell ref="H8:H28"/>
    <mergeCell ref="I8:I28"/>
    <mergeCell ref="J8:M28"/>
    <mergeCell ref="P8:P23"/>
    <mergeCell ref="P24:P28"/>
    <mergeCell ref="I6:I7"/>
    <mergeCell ref="J6:M7"/>
    <mergeCell ref="N6:N7"/>
    <mergeCell ref="O6:O7"/>
    <mergeCell ref="P6:P7"/>
    <mergeCell ref="G29:G31"/>
    <mergeCell ref="H29:H31"/>
    <mergeCell ref="I29:I31"/>
    <mergeCell ref="J29:M31"/>
    <mergeCell ref="A32:A42"/>
    <mergeCell ref="B32:B42"/>
    <mergeCell ref="C32:C42"/>
    <mergeCell ref="D32:D42"/>
    <mergeCell ref="E32:E42"/>
    <mergeCell ref="A29:A31"/>
    <mergeCell ref="B29:B31"/>
    <mergeCell ref="C29:C31"/>
    <mergeCell ref="D29:D31"/>
    <mergeCell ref="E29:E31"/>
    <mergeCell ref="F29:F31"/>
    <mergeCell ref="I40:I41"/>
    <mergeCell ref="P40:P42"/>
    <mergeCell ref="I32:I33"/>
    <mergeCell ref="J32:M42"/>
    <mergeCell ref="P32:P34"/>
    <mergeCell ref="I36:I37"/>
    <mergeCell ref="H40:H42"/>
    <mergeCell ref="I43:I45"/>
    <mergeCell ref="J43:M45"/>
    <mergeCell ref="P43:P45"/>
    <mergeCell ref="A46:A48"/>
    <mergeCell ref="B46:B48"/>
    <mergeCell ref="C46:C48"/>
    <mergeCell ref="D46:D48"/>
    <mergeCell ref="E46:E48"/>
    <mergeCell ref="F46:F48"/>
    <mergeCell ref="G46:G48"/>
    <mergeCell ref="A43:A45"/>
    <mergeCell ref="B43:B45"/>
    <mergeCell ref="C43:C45"/>
    <mergeCell ref="D43:D45"/>
    <mergeCell ref="E43:E45"/>
    <mergeCell ref="F43:F45"/>
    <mergeCell ref="G43:G45"/>
    <mergeCell ref="H43:H45"/>
    <mergeCell ref="F32:F42"/>
    <mergeCell ref="G32:G42"/>
    <mergeCell ref="H32:H34"/>
    <mergeCell ref="H36:H38"/>
    <mergeCell ref="A52:A62"/>
    <mergeCell ref="B52:B62"/>
    <mergeCell ref="C52:C62"/>
    <mergeCell ref="D52:D62"/>
    <mergeCell ref="E52:E62"/>
    <mergeCell ref="F52:F62"/>
    <mergeCell ref="G49:G51"/>
    <mergeCell ref="I49:I51"/>
    <mergeCell ref="J49:M51"/>
    <mergeCell ref="A49:A51"/>
    <mergeCell ref="B49:B51"/>
    <mergeCell ref="C49:C51"/>
    <mergeCell ref="D49:D51"/>
    <mergeCell ref="E49:E51"/>
    <mergeCell ref="F49:F51"/>
    <mergeCell ref="A66:A68"/>
    <mergeCell ref="B66:B68"/>
    <mergeCell ref="C66:C68"/>
    <mergeCell ref="D66:D68"/>
    <mergeCell ref="E66:E68"/>
    <mergeCell ref="F66:F68"/>
    <mergeCell ref="A63:A65"/>
    <mergeCell ref="B63:B65"/>
    <mergeCell ref="C63:C65"/>
    <mergeCell ref="D63:D65"/>
    <mergeCell ref="E63:E65"/>
    <mergeCell ref="F63:F65"/>
    <mergeCell ref="G66:G68"/>
    <mergeCell ref="I66:I68"/>
    <mergeCell ref="J66:M68"/>
    <mergeCell ref="P66:P67"/>
    <mergeCell ref="Q6:R7"/>
    <mergeCell ref="Q8:R28"/>
    <mergeCell ref="Q30:R30"/>
    <mergeCell ref="G63:G65"/>
    <mergeCell ref="H63:H65"/>
    <mergeCell ref="I63:I65"/>
    <mergeCell ref="J63:M65"/>
    <mergeCell ref="G52:G62"/>
    <mergeCell ref="I52:I62"/>
    <mergeCell ref="J52:M62"/>
    <mergeCell ref="H53:H62"/>
    <mergeCell ref="P53:P55"/>
    <mergeCell ref="P57:P62"/>
    <mergeCell ref="N49:N50"/>
    <mergeCell ref="O49:O50"/>
    <mergeCell ref="P49:P51"/>
    <mergeCell ref="H46:H48"/>
    <mergeCell ref="I46:I48"/>
    <mergeCell ref="J46:M48"/>
    <mergeCell ref="N46:N47"/>
    <mergeCell ref="Q63:R65"/>
    <mergeCell ref="Q66:R68"/>
    <mergeCell ref="Q31:R31"/>
    <mergeCell ref="P29:P31"/>
    <mergeCell ref="N29:N30"/>
    <mergeCell ref="Q32:R42"/>
    <mergeCell ref="Q43:R45"/>
    <mergeCell ref="Q46:R48"/>
    <mergeCell ref="Q49:R51"/>
    <mergeCell ref="Q52:R62"/>
    <mergeCell ref="O46:O47"/>
    <mergeCell ref="P46:P48"/>
    <mergeCell ref="P36:P3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sqref="A1:S68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2014- 9 muni</vt:lpstr>
      <vt:lpstr>2013-2014 (1)</vt:lpstr>
      <vt:lpstr>2012-2013</vt:lpstr>
      <vt:lpstr>Hoja2</vt:lpstr>
      <vt:lpstr>Est. vehicular playa 2018</vt:lpstr>
      <vt:lpstr>Est. vehicular playa 2018 (OBS)</vt:lpstr>
      <vt:lpstr>Hoja1</vt:lpstr>
      <vt:lpstr>'2012-2013'!Área_de_impresión</vt:lpstr>
      <vt:lpstr>'2013-2014 (1)'!Área_de_impresión</vt:lpstr>
      <vt:lpstr>'2014- 9 muni'!Área_de_impresión</vt:lpstr>
      <vt:lpstr>'Est. vehicular playa 2018'!Área_de_impresión</vt:lpstr>
      <vt:lpstr>'Est. vehicular playa 2018 (OBS)'!Área_de_impresión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2018-01-09T19:51:40Z</dcterms:modified>
</cp:coreProperties>
</file>